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план финан-хоз деятельн" sheetId="1" r:id="rId1"/>
    <sheet name="Лист1" sheetId="2" r:id="rId2"/>
  </sheets>
  <definedNames>
    <definedName name="_xlnm.Print_Area" localSheetId="0">'план финан-хоз деятельн'!$A$1:$AB$197</definedName>
  </definedNames>
  <calcPr fullCalcOnLoad="1"/>
</workbook>
</file>

<file path=xl/sharedStrings.xml><?xml version="1.0" encoding="utf-8"?>
<sst xmlns="http://schemas.openxmlformats.org/spreadsheetml/2006/main" count="314" uniqueCount="185">
  <si>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</si>
  <si>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</si>
  <si>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</si>
  <si>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</si>
  <si>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</si>
  <si>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</si>
  <si>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</si>
  <si>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</si>
  <si>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</si>
  <si>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</si>
  <si>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</si>
  <si>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</si>
  <si>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</si>
  <si>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</si>
  <si>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</si>
  <si>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</si>
  <si>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по ОКЕИ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</si>
  <si>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</si>
  <si>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</si>
  <si>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</si>
  <si>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</si>
  <si>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</si>
  <si>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</si>
  <si>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</si>
  <si>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</si>
  <si>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</si>
  <si>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</si>
  <si>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</si>
  <si>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</si>
  <si>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</si>
  <si>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</si>
  <si>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</si>
  <si>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</si>
  <si>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</si>
  <si>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</si>
  <si>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</si>
  <si>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</si>
  <si>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</si>
  <si>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</si>
  <si>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</si>
  <si>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</si>
  <si>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</si>
  <si>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</si>
  <si>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</si>
  <si>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</si>
  <si>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</si>
  <si>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</si>
  <si>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Услуга № 1</t>
  </si>
  <si>
    <t>Услуга № 2</t>
  </si>
  <si>
    <t>Поступления от иной приносящей доход деятельности, всего:</t>
  </si>
  <si>
    <t>Сумма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</si>
  <si>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</si>
  <si>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Бюджетные инвестиции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</si>
  <si>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</si>
  <si>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</si>
  <si>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</si>
  <si>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</si>
  <si>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</si>
  <si>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</si>
  <si>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</si>
  <si>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</si>
  <si>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</si>
  <si>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</si>
  <si>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</si>
  <si>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</si>
  <si>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</si>
  <si>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</si>
  <si>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</si>
  <si>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</si>
  <si>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</si>
  <si>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</si>
  <si>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</si>
  <si>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</si>
  <si>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</si>
  <si>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</si>
  <si>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</si>
  <si>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</si>
  <si>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</si>
  <si>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</si>
  <si>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</si>
  <si>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</si>
  <si>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</si>
  <si>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</si>
  <si>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</si>
  <si>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</si>
  <si>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</si>
  <si>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</si>
  <si>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</si>
  <si>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</si>
  <si>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</si>
  <si>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</si>
  <si>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</si>
  <si>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</si>
  <si>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</si>
  <si>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</si>
  <si>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</si>
  <si>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</si>
  <si>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</si>
  <si>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</si>
  <si>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</si>
  <si>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</si>
  <si>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</si>
  <si>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</si>
  <si>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</si>
  <si>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</si>
  <si>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</si>
  <si>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</si>
  <si>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</si>
  <si>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</si>
  <si>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</si>
  <si>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</si>
  <si>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I.  Сведения о деятельности муниципального учреждения </t>
  </si>
  <si>
    <t>1.1.4. Остаточная стоимость недвижимого муниципального имущества</t>
  </si>
  <si>
    <t>1.1. Общая балансовая стоимость недвижимого муниципального имущества, всего</t>
  </si>
  <si>
    <t>1.2. Общая балансовая стоимость движимого муниципального имущества, всего</t>
  </si>
  <si>
    <t>Субсидии на выполнении муниципального задания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</si>
  <si>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</si>
  <si>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</si>
  <si>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</si>
  <si>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</si>
  <si>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</si>
  <si>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>операции по лицевым счетам, открытым в финансовом управлении администрации муниципального образования Ленинградский район</t>
  </si>
  <si>
    <t>Поступления от оказания муниципальным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</si>
  <si>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Иные субсидии</t>
  </si>
  <si>
    <t>оплата командировочных расходов</t>
  </si>
  <si>
    <t>меры социальной поддержки педагогическим работникам</t>
  </si>
  <si>
    <t>компенсационные выплаты за книгоиздательскую продукцию</t>
  </si>
  <si>
    <t>оплата за тепловую энергию</t>
  </si>
  <si>
    <t>оплата за газ</t>
  </si>
  <si>
    <t>оплата за электроэнергию</t>
  </si>
  <si>
    <t>оплата за водоснабжение и водоотведение</t>
  </si>
  <si>
    <t>текущий ремонт оборудования</t>
  </si>
  <si>
    <t>текущий ремонт зданий</t>
  </si>
  <si>
    <t>прочие работы, услуги по содержанию имущества</t>
  </si>
  <si>
    <t>приобретение продуктов питания</t>
  </si>
  <si>
    <t>приобретение ГСМ</t>
  </si>
  <si>
    <t>приобретение котельно-печного топлива</t>
  </si>
  <si>
    <t>капитальный ремонт зданий</t>
  </si>
  <si>
    <t>приобретение прочих материальных запасов</t>
  </si>
  <si>
    <t>353765 Краснодарский край Ленинградский район х.Коржи ул.Победы,3</t>
  </si>
  <si>
    <t xml:space="preserve"> РЦП "Развитие образования в Ленинградском районе" (Частичная компенсация удорожания стоимости учащихся и учителей общеобразовательных учреждений).</t>
  </si>
  <si>
    <t xml:space="preserve"> РЦП "Развитие массовой физкультуры и спорта в Ленинградском районе" (В вечернее и каникулярное время)</t>
  </si>
  <si>
    <t xml:space="preserve"> РЦП "Развитие массовой физкультуры и спорта в Ленинградском районе" (ПДО)</t>
  </si>
  <si>
    <t>Субсидия на реализацию основных общеобразовательных программ</t>
  </si>
  <si>
    <t>Выплата вознагрождения за классное руководство</t>
  </si>
  <si>
    <t>Полонская Н.В.</t>
  </si>
  <si>
    <t>Гамулько И.М.</t>
  </si>
  <si>
    <t>Зубенко А.П.</t>
  </si>
  <si>
    <t>тел. 49286</t>
  </si>
  <si>
    <t>"_____"________________ 2011г.</t>
  </si>
  <si>
    <t>Управление образования администрации муниципального образования Ленинградский район</t>
  </si>
  <si>
    <t>Муниципальное бюджетное общеобразовательное учреждение средняя общеобразовательная школа №17 хутора Коржи муниципального образования Ленинградский район</t>
  </si>
  <si>
    <t>1.1. Цели деятельности муниципального учреждения (подразделения):Основными целями учреждения являются формирование общейкультуры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осознового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</si>
  <si>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1.2. Виды деятельности муниципального учреждения (подразделения): 1.Воспитание и обучение детей. 2.Реализация общеобразовательных программ начального общего, основного общего, среднего (полного) общего, дополнительных образовательных программ.3.Реализация программ начальной профессиональной подготовки. 4.Осуществление образования в форме экстерната на ступени основного общего и среднего (полного) образования. 5.Оказания дополнительных услуг (на договорной основе), не включенных в перечень основных общеобразовательных программ, определяющих статус учреждения. 6.Организация работы по повышению квалификации работников школы. 7.Разработка учебных планов и программ, учебных пособий, научной, методической и справочной литературы, аудио- и видеопродукции, компьютерных программ, баз данных, технических средств обучения. 8. Проведение психологической диагностики, тестирования, консультаций учителя-логопеда. 9.Организация семинаров, конференций, конкурсов,олимпиад различных уровней. 10.Организация концертов, выставок. 11.Реализация углубленных образовательных программ по изучению ряда предметов. 12.Оказание социально-психологической и педагогической помощи обучающимся, имеющим отклонения в развитии или поведении, либо проблемы в обучении. 13.Выявление обучающихся, находящихся в социально-опасном положении, а также не посещающих или систематически не посещающих занятий без уважительной причины, принимает меры по их воспитанию и получению ими образования в рамках реализуемых образовательных программ. 14.Выявление семей, находящихся в социально-опасном положении и оказание им помощи в обучении и воспитании детей. 15.Обеспечение организации общедоступных спортивных секций, технических и иных кружков, клубов и привлечение к участию в них обучающихся. 16.Осуществление мер по реализации программ и методик, направленных на формирование законопослушного поведения обучающихся. 17.Обеспечение физического и эмоционального благополучия каждого ребенка. 18.Выявление и развитие способностей детей, обеспечение непрерывности образования. 19.Консультирование родителей (законных представителей), представителей общественности и иных заинтересованных лиц по вопросам возрастной психологии и педагогики, в том числе и на платной основе. 20.Разработка, апробация и внедрение прогрессивных образовательных и воспитательных  программ и технологий.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</si>
  <si>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</si>
  <si>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</si>
  <si>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Заместитель руководителя муниципального учреждения  по финансовым вопросам</t>
  </si>
  <si>
    <t>1.3. Перечень услуг (работ), осуществляемых на платной основе: 1.проводить профессиональную подготовку обучающихся; 2.организовывать изучение специальных дисциплин сверх часов и сверх программы по данной дисциплине, предусмотренной учебным планом; 3.организовывать курсы по подготовке к поступлению в средние и высшие профессиональные образовательные учреждения; 4.создавать кружки по обучению игре на музыкальных инструментах; фото-, кино-, видео-, радиоделу; домоводству; танцам. 5. создавать студии, школы, факультативы, спортивные секции, работающие по программам дополнительного образования детей.</t>
  </si>
  <si>
    <t xml:space="preserve">                                                      в том числе</t>
  </si>
  <si>
    <t>Меры социальной поддержки педагогическим работникам образовательных учреждений, проживающим и работающим в сельской местности, рабочих поселках(поселках городского типа) Краснодарского края, по оплате жилых помещений, отопления и освещения.</t>
  </si>
  <si>
    <t xml:space="preserve">Главный бухгалтер </t>
  </si>
  <si>
    <t>Наименование  учреждения (подразделения)</t>
  </si>
  <si>
    <t xml:space="preserve">ИНН / КПП </t>
  </si>
  <si>
    <t>2341008941/234101001</t>
  </si>
  <si>
    <t>Наименование органа, осуществляющего функции и полномочия учредителя</t>
  </si>
  <si>
    <t>Адрес фактического местонахождения  учреждения (подразделения)</t>
  </si>
  <si>
    <t>Начальник управления образования</t>
  </si>
  <si>
    <t>Л.А.Данилова</t>
  </si>
  <si>
    <t>Кредитовая задолженность</t>
  </si>
  <si>
    <t xml:space="preserve"> РЦП "Развитиеобразования в муниципальном образовании Ленинградский район на 2011-2015 годы" ( педагогам дополнительного образования за работу с детьми в  вечернее и каникулярное времяв спортивных залах бюджетных общеобразовательных учреждений)</t>
  </si>
  <si>
    <t xml:space="preserve"> РЦП "Развитие образования в муниципальном образовании Ленинградский район на 2011-2015 годы" ( педагогам дополнительного образования за работу с детьми в спортивных клубах бюджетных общеобразовательных учреждений)</t>
  </si>
  <si>
    <t xml:space="preserve"> КЦП "Развитие образования 2014 годы" ( педагогам дополнительного образования за работу с детьми в спортивных клубах бюджетных общеобразовательных учреждений)</t>
  </si>
  <si>
    <t xml:space="preserve"> КЦП "Развитие образования 2014 годы" ( Интернет трафик)</t>
  </si>
  <si>
    <t xml:space="preserve"> КЦП "Развитие образования 2014 годы" ( педагогам дополнительного образования за работу с детьми в  вечернее и каникулярное время в спортивных залах бюджетных общеобразовательных учреждений)</t>
  </si>
  <si>
    <t>Директор</t>
  </si>
  <si>
    <t xml:space="preserve"> КЦП "Развитие образования 2014 годы" ( льготное питание многодетным семьям)</t>
  </si>
  <si>
    <t>"_______"________________ 2015г.</t>
  </si>
  <si>
    <t xml:space="preserve">на 2015  год </t>
  </si>
  <si>
    <t xml:space="preserve"> РЦП "Развитие образования в Ленинградском районе на 2015 год" (финансирование мероприятий, связанных с обеспечением школьников молоком и молочными продуктами).</t>
  </si>
  <si>
    <t xml:space="preserve"> РЦП "Развитие образования в Ленинградском районе на 2015 год" (финансирование мероприятий, связанных с предоставлением дополнительных мер социальной поддержки в виде частичной оплаты стоимости питания обучающихся и педагогичеких работников в МБОУ).</t>
  </si>
  <si>
    <t>"_____"________________ 2015г.</t>
  </si>
  <si>
    <t>РЦП "Организация и проведение ЕГЭ и ГИА"</t>
  </si>
  <si>
    <t xml:space="preserve"> РЦП "Развитие образования в муниципальном образовании Ленинградский район на 2015 "Дети Ленинградского района" ЛДП</t>
  </si>
  <si>
    <t xml:space="preserve"> РЦП "Развитие образования в муниципальном образовании Ленинградский район на 2015 "Дети Ленинградского района" ЛТО</t>
  </si>
  <si>
    <t>"30 " сентября  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</si>
</sst>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17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 shrinkToFit="1"/>
    </xf>
    <xf numFmtId="0" fontId="10" fillId="0" borderId="15" xfId="0" applyFont="1" applyBorder="1" applyAlignment="1">
      <alignment vertical="top" wrapText="1" shrinkToFit="1"/>
    </xf>
    <xf numFmtId="0" fontId="10" fillId="0" borderId="16" xfId="0" applyFont="1" applyBorder="1" applyAlignment="1">
      <alignment vertical="top" wrapText="1" shrinkToFit="1"/>
    </xf>
    <xf numFmtId="0" fontId="10" fillId="0" borderId="17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2" fillId="0" borderId="1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7"/>
  <sheetViews>
    <sheetView tabSelected="1" view="pageBreakPreview" zoomScale="77" zoomScaleSheetLayoutView="77" zoomScalePageLayoutView="0" workbookViewId="0" topLeftCell="A138">
      <selection activeCell="F120" sqref="F120"/>
    </sheetView>
  </sheetViews>
  <sheetFormatPr defaultColWidth="9.00390625" defaultRowHeight="12.75"/>
  <cols>
    <col min="1" max="1" width="8.75390625" style="2" customWidth="1"/>
    <col min="2" max="2" width="13.125" style="2" customWidth="1"/>
    <col min="3" max="3" width="44.75390625" style="2" customWidth="1"/>
    <col min="4" max="4" width="32.375" style="3" customWidth="1"/>
    <col min="5" max="5" width="12.75390625" style="2" customWidth="1"/>
    <col min="6" max="6" width="15.625" style="2" customWidth="1"/>
    <col min="7" max="7" width="16.625" style="2" customWidth="1"/>
    <col min="8" max="8" width="14.25390625" style="2" customWidth="1"/>
    <col min="9" max="10" width="13.00390625" style="2" customWidth="1"/>
    <col min="11" max="13" width="10.125" style="2" customWidth="1"/>
    <col min="14" max="17" width="11.625" style="2" customWidth="1"/>
    <col min="18" max="18" width="12.00390625" style="2" customWidth="1"/>
    <col min="19" max="23" width="11.75390625" style="2" customWidth="1"/>
    <col min="24" max="24" width="23.875" style="2" customWidth="1"/>
    <col min="25" max="25" width="20.25390625" style="2" customWidth="1"/>
    <col min="26" max="26" width="25.125" style="2" customWidth="1"/>
    <col min="27" max="27" width="42.875" style="2" customWidth="1"/>
    <col min="28" max="28" width="45.875" style="2" customWidth="1"/>
    <col min="29" max="16384" width="9.125" style="2" customWidth="1"/>
  </cols>
  <sheetData>
    <row r="1" spans="5:8" ht="18.75" customHeight="1">
      <c r="E1" s="54"/>
      <c r="F1" s="54"/>
      <c r="G1" s="54"/>
      <c r="H1" s="24"/>
    </row>
    <row r="2" spans="5:8" ht="0.75" customHeight="1">
      <c r="E2" s="55"/>
      <c r="F2" s="55"/>
      <c r="G2" s="55"/>
      <c r="H2" s="24"/>
    </row>
    <row r="3" spans="5:8" ht="15">
      <c r="E3" s="56" t="s">
        <v>10</v>
      </c>
      <c r="F3" s="56"/>
      <c r="G3" s="56"/>
      <c r="H3" s="3"/>
    </row>
    <row r="4" spans="5:8" ht="17.25" customHeight="1">
      <c r="E4" s="57" t="s">
        <v>166</v>
      </c>
      <c r="F4" s="57"/>
      <c r="G4" s="57"/>
      <c r="H4" s="1"/>
    </row>
    <row r="5" spans="5:8" ht="27.75" customHeight="1">
      <c r="E5" s="60" t="s">
        <v>86</v>
      </c>
      <c r="F5" s="60"/>
      <c r="G5" s="60"/>
      <c r="H5" s="13"/>
    </row>
    <row r="6" spans="5:8" ht="15">
      <c r="E6" s="10"/>
      <c r="F6" s="61" t="s">
        <v>167</v>
      </c>
      <c r="G6" s="61"/>
      <c r="H6" s="1"/>
    </row>
    <row r="7" spans="5:8" ht="15" customHeight="1">
      <c r="E7" s="13" t="s">
        <v>12</v>
      </c>
      <c r="F7" s="60" t="s">
        <v>11</v>
      </c>
      <c r="G7" s="60"/>
      <c r="H7" s="13"/>
    </row>
    <row r="8" spans="5:8" ht="36" customHeight="1">
      <c r="E8" s="60" t="s">
        <v>176</v>
      </c>
      <c r="F8" s="60"/>
      <c r="G8" s="60"/>
      <c r="H8" s="13"/>
    </row>
    <row r="10" spans="1:8" ht="20.25">
      <c r="A10" s="58" t="s">
        <v>13</v>
      </c>
      <c r="B10" s="58"/>
      <c r="C10" s="58"/>
      <c r="D10" s="58"/>
      <c r="E10" s="58"/>
      <c r="F10" s="58"/>
      <c r="G10" s="58"/>
      <c r="H10" s="18"/>
    </row>
    <row r="11" spans="1:8" ht="18.75">
      <c r="A11" s="59" t="s">
        <v>177</v>
      </c>
      <c r="B11" s="59"/>
      <c r="C11" s="59"/>
      <c r="D11" s="59"/>
      <c r="E11" s="59"/>
      <c r="F11" s="59"/>
      <c r="G11" s="59"/>
      <c r="H11" s="18"/>
    </row>
    <row r="12" spans="1:8" ht="18.75">
      <c r="A12" s="18"/>
      <c r="B12" s="18"/>
      <c r="C12" s="18"/>
      <c r="D12" s="18"/>
      <c r="E12" s="18"/>
      <c r="F12" s="5"/>
      <c r="G12" s="11" t="s">
        <v>14</v>
      </c>
      <c r="H12" s="11"/>
    </row>
    <row r="13" spans="1:8" ht="15.75" customHeight="1">
      <c r="A13" s="18"/>
      <c r="B13" s="18"/>
      <c r="C13" s="18"/>
      <c r="D13" s="18"/>
      <c r="E13" s="18"/>
      <c r="F13" s="2" t="s">
        <v>15</v>
      </c>
      <c r="G13" s="7"/>
      <c r="H13" s="12"/>
    </row>
    <row r="14" spans="1:8" ht="18" customHeight="1">
      <c r="A14" s="5"/>
      <c r="B14" s="63" t="s">
        <v>184</v>
      </c>
      <c r="C14" s="63"/>
      <c r="D14" s="63"/>
      <c r="E14" s="63"/>
      <c r="F14" s="63"/>
      <c r="G14" s="7"/>
      <c r="H14" s="12"/>
    </row>
    <row r="15" spans="1:8" ht="15.75" customHeight="1">
      <c r="A15" s="5"/>
      <c r="B15" s="5"/>
      <c r="C15" s="5"/>
      <c r="D15" s="5"/>
      <c r="E15" s="5"/>
      <c r="G15" s="7"/>
      <c r="H15" s="12"/>
    </row>
    <row r="16" spans="6:8" ht="15">
      <c r="F16" s="6"/>
      <c r="G16" s="7"/>
      <c r="H16" s="12"/>
    </row>
    <row r="17" spans="1:8" ht="105.75" customHeight="1">
      <c r="A17" s="62" t="s">
        <v>161</v>
      </c>
      <c r="B17" s="62"/>
      <c r="C17" s="62"/>
      <c r="D17" s="8" t="s">
        <v>151</v>
      </c>
      <c r="E17" s="8"/>
      <c r="F17" s="27" t="s">
        <v>87</v>
      </c>
      <c r="G17" s="7"/>
      <c r="H17" s="12"/>
    </row>
    <row r="18" spans="1:8" ht="17.25" customHeight="1">
      <c r="A18" s="62"/>
      <c r="B18" s="62"/>
      <c r="C18" s="62"/>
      <c r="D18" s="8"/>
      <c r="E18" s="8"/>
      <c r="G18" s="9"/>
      <c r="H18" s="8"/>
    </row>
    <row r="19" spans="1:8" ht="18.75" customHeight="1">
      <c r="A19" s="62"/>
      <c r="B19" s="62"/>
      <c r="C19" s="62"/>
      <c r="D19" s="8"/>
      <c r="E19" s="8"/>
      <c r="G19" s="9"/>
      <c r="H19" s="8"/>
    </row>
    <row r="20" spans="1:8" ht="15.75" customHeight="1">
      <c r="A20" s="62"/>
      <c r="B20" s="62"/>
      <c r="C20" s="62"/>
      <c r="D20" s="8"/>
      <c r="E20" s="8"/>
      <c r="F20" s="22"/>
      <c r="G20" s="21"/>
      <c r="H20" s="12"/>
    </row>
    <row r="21" spans="1:8" ht="38.25" customHeight="1">
      <c r="A21" s="53" t="s">
        <v>162</v>
      </c>
      <c r="B21" s="53"/>
      <c r="C21" s="53"/>
      <c r="D21" s="8" t="s">
        <v>163</v>
      </c>
      <c r="E21" s="8"/>
      <c r="F21" s="20"/>
      <c r="G21" s="23"/>
      <c r="H21" s="20"/>
    </row>
    <row r="22" spans="1:8" ht="45" customHeight="1">
      <c r="A22" s="53" t="s">
        <v>17</v>
      </c>
      <c r="B22" s="53"/>
      <c r="C22" s="53"/>
      <c r="D22" s="1"/>
      <c r="E22" s="1"/>
      <c r="F22" s="28" t="s">
        <v>16</v>
      </c>
      <c r="G22" s="9">
        <v>383</v>
      </c>
      <c r="H22" s="12"/>
    </row>
    <row r="23" spans="1:8" ht="63" customHeight="1">
      <c r="A23" s="62" t="s">
        <v>164</v>
      </c>
      <c r="B23" s="62"/>
      <c r="C23" s="62"/>
      <c r="D23" s="8" t="s">
        <v>150</v>
      </c>
      <c r="E23" s="8"/>
      <c r="F23" s="6"/>
      <c r="G23" s="12"/>
      <c r="H23" s="12"/>
    </row>
    <row r="24" spans="1:8" ht="18" customHeight="1">
      <c r="A24" s="62"/>
      <c r="B24" s="62"/>
      <c r="C24" s="62"/>
      <c r="D24" s="8"/>
      <c r="E24" s="8"/>
      <c r="F24" s="6"/>
      <c r="G24" s="12"/>
      <c r="H24" s="12"/>
    </row>
    <row r="25" spans="1:8" ht="1.5" customHeight="1">
      <c r="A25" s="62"/>
      <c r="B25" s="62"/>
      <c r="C25" s="62"/>
      <c r="D25" s="8"/>
      <c r="E25" s="8"/>
      <c r="F25" s="6"/>
      <c r="G25" s="12"/>
      <c r="H25" s="12"/>
    </row>
    <row r="26" spans="1:8" ht="51" customHeight="1">
      <c r="A26" s="62" t="s">
        <v>165</v>
      </c>
      <c r="B26" s="62"/>
      <c r="C26" s="62"/>
      <c r="D26" s="8" t="s">
        <v>139</v>
      </c>
      <c r="E26" s="8"/>
      <c r="F26" s="8"/>
      <c r="G26" s="8"/>
      <c r="H26" s="8"/>
    </row>
    <row r="27" spans="1:8" ht="18.75" customHeight="1">
      <c r="A27" s="62"/>
      <c r="B27" s="62"/>
      <c r="C27" s="62"/>
      <c r="D27" s="8"/>
      <c r="E27" s="8"/>
      <c r="F27" s="8"/>
      <c r="G27" s="8"/>
      <c r="H27" s="8"/>
    </row>
    <row r="28" spans="1:8" ht="19.5" customHeight="1">
      <c r="A28" s="62"/>
      <c r="B28" s="62"/>
      <c r="C28" s="62"/>
      <c r="D28" s="8"/>
      <c r="E28" s="8"/>
      <c r="F28" s="8"/>
      <c r="G28" s="8"/>
      <c r="H28" s="8"/>
    </row>
    <row r="29" spans="1:8" ht="0.75" customHeight="1" hidden="1">
      <c r="A29" s="62"/>
      <c r="B29" s="62"/>
      <c r="C29" s="62"/>
      <c r="D29" s="8"/>
      <c r="E29" s="8"/>
      <c r="F29" s="8"/>
      <c r="G29" s="8"/>
      <c r="H29" s="8"/>
    </row>
    <row r="30" spans="1:8" ht="19.5" customHeight="1">
      <c r="A30" s="4"/>
      <c r="B30" s="4"/>
      <c r="C30" s="1"/>
      <c r="D30" s="1"/>
      <c r="E30" s="1"/>
      <c r="F30" s="8"/>
      <c r="G30" s="8"/>
      <c r="H30" s="8"/>
    </row>
    <row r="31" spans="1:8" ht="20.25" customHeight="1">
      <c r="A31" s="63"/>
      <c r="B31" s="63"/>
      <c r="C31" s="63"/>
      <c r="D31" s="63"/>
      <c r="E31" s="63"/>
      <c r="F31" s="63"/>
      <c r="G31" s="63"/>
      <c r="H31" s="5"/>
    </row>
    <row r="32" spans="1:8" ht="1.5" customHeight="1" hidden="1">
      <c r="A32" s="14"/>
      <c r="B32" s="14"/>
      <c r="C32" s="14"/>
      <c r="D32" s="5"/>
      <c r="E32" s="14"/>
      <c r="F32" s="14"/>
      <c r="G32" s="14"/>
      <c r="H32" s="14"/>
    </row>
    <row r="33" spans="1:8" ht="24" customHeight="1">
      <c r="A33" s="62"/>
      <c r="B33" s="62"/>
      <c r="C33" s="62"/>
      <c r="D33" s="62"/>
      <c r="E33" s="62"/>
      <c r="F33" s="62"/>
      <c r="G33" s="62"/>
      <c r="H33" s="4"/>
    </row>
    <row r="34" spans="1:8" ht="26.25" customHeight="1">
      <c r="A34" s="62"/>
      <c r="B34" s="62"/>
      <c r="C34" s="62"/>
      <c r="D34" s="62"/>
      <c r="E34" s="62"/>
      <c r="F34" s="62"/>
      <c r="G34" s="62"/>
      <c r="H34" s="4"/>
    </row>
    <row r="35" spans="1:8" ht="27.75" customHeight="1">
      <c r="A35" s="62"/>
      <c r="B35" s="62"/>
      <c r="C35" s="62"/>
      <c r="D35" s="62"/>
      <c r="E35" s="62"/>
      <c r="F35" s="62"/>
      <c r="G35" s="62"/>
      <c r="H35" s="4"/>
    </row>
    <row r="36" spans="1:8" ht="25.5" customHeight="1">
      <c r="A36" s="59" t="s">
        <v>111</v>
      </c>
      <c r="B36" s="59"/>
      <c r="C36" s="59"/>
      <c r="D36" s="59"/>
      <c r="E36" s="59"/>
      <c r="F36" s="59"/>
      <c r="G36" s="59"/>
      <c r="H36" s="25"/>
    </row>
    <row r="37" spans="1:8" ht="125.25" customHeight="1">
      <c r="A37" s="54" t="s">
        <v>152</v>
      </c>
      <c r="B37" s="54"/>
      <c r="C37" s="54"/>
      <c r="D37" s="54"/>
      <c r="E37" s="54"/>
      <c r="F37" s="54"/>
      <c r="G37" s="54"/>
      <c r="H37" s="25"/>
    </row>
    <row r="38" spans="1:8" ht="409.5" customHeight="1">
      <c r="A38" s="54" t="s">
        <v>153</v>
      </c>
      <c r="B38" s="54"/>
      <c r="C38" s="54"/>
      <c r="D38" s="54"/>
      <c r="E38" s="54"/>
      <c r="F38" s="54"/>
      <c r="G38" s="54"/>
      <c r="H38" s="25"/>
    </row>
    <row r="39" spans="1:8" ht="170.25" customHeight="1">
      <c r="A39" s="54" t="s">
        <v>157</v>
      </c>
      <c r="B39" s="54"/>
      <c r="C39" s="54"/>
      <c r="D39" s="54"/>
      <c r="E39" s="54"/>
      <c r="F39" s="54"/>
      <c r="G39" s="54"/>
      <c r="H39" s="25"/>
    </row>
    <row r="40" spans="1:8" ht="25.5" customHeight="1">
      <c r="A40" s="26"/>
      <c r="B40" s="66" t="s">
        <v>18</v>
      </c>
      <c r="C40" s="66"/>
      <c r="D40" s="66"/>
      <c r="E40" s="66"/>
      <c r="F40" s="66"/>
      <c r="G40" s="66"/>
      <c r="H40" s="66"/>
    </row>
    <row r="41" spans="1:8" ht="15" customHeight="1">
      <c r="A41" s="67" t="s">
        <v>0</v>
      </c>
      <c r="B41" s="67"/>
      <c r="C41" s="67"/>
      <c r="D41" s="67"/>
      <c r="E41" s="67"/>
      <c r="F41" s="67" t="s">
        <v>50</v>
      </c>
      <c r="G41" s="67"/>
      <c r="H41" s="1"/>
    </row>
    <row r="42" spans="1:8" ht="17.25" customHeight="1">
      <c r="A42" s="64" t="s">
        <v>19</v>
      </c>
      <c r="B42" s="64"/>
      <c r="C42" s="64"/>
      <c r="D42" s="64"/>
      <c r="E42" s="64"/>
      <c r="F42" s="65">
        <v>10801248</v>
      </c>
      <c r="G42" s="65"/>
      <c r="H42" s="25"/>
    </row>
    <row r="43" spans="1:8" ht="13.5" customHeight="1">
      <c r="A43" s="68" t="s">
        <v>1</v>
      </c>
      <c r="B43" s="68"/>
      <c r="C43" s="68"/>
      <c r="D43" s="68"/>
      <c r="E43" s="68"/>
      <c r="F43" s="67"/>
      <c r="G43" s="67"/>
      <c r="H43" s="1"/>
    </row>
    <row r="44" spans="1:8" ht="36.75" customHeight="1">
      <c r="A44" s="68" t="s">
        <v>113</v>
      </c>
      <c r="B44" s="68"/>
      <c r="C44" s="68"/>
      <c r="D44" s="68"/>
      <c r="E44" s="68"/>
      <c r="F44" s="67">
        <f>F46+F47+F49</f>
        <v>6615448</v>
      </c>
      <c r="G44" s="67"/>
      <c r="H44" s="1"/>
    </row>
    <row r="45" spans="1:8" ht="18.75" customHeight="1">
      <c r="A45" s="68" t="s">
        <v>2</v>
      </c>
      <c r="B45" s="68"/>
      <c r="C45" s="68"/>
      <c r="D45" s="68"/>
      <c r="E45" s="68"/>
      <c r="F45" s="67"/>
      <c r="G45" s="67"/>
      <c r="H45" s="1"/>
    </row>
    <row r="46" spans="1:8" ht="45.75" customHeight="1">
      <c r="A46" s="68" t="s">
        <v>116</v>
      </c>
      <c r="B46" s="68"/>
      <c r="C46" s="68"/>
      <c r="D46" s="68"/>
      <c r="E46" s="68"/>
      <c r="F46" s="67">
        <v>6615448</v>
      </c>
      <c r="G46" s="67"/>
      <c r="H46" s="1"/>
    </row>
    <row r="47" spans="1:8" ht="50.25" customHeight="1">
      <c r="A47" s="68" t="s">
        <v>51</v>
      </c>
      <c r="B47" s="68"/>
      <c r="C47" s="68"/>
      <c r="D47" s="68"/>
      <c r="E47" s="68"/>
      <c r="F47" s="69">
        <v>0</v>
      </c>
      <c r="G47" s="70"/>
      <c r="H47" s="1"/>
    </row>
    <row r="48" spans="1:8" ht="49.5" customHeight="1">
      <c r="A48" s="68" t="s">
        <v>117</v>
      </c>
      <c r="B48" s="68"/>
      <c r="C48" s="68"/>
      <c r="D48" s="68"/>
      <c r="E48" s="68"/>
      <c r="F48" s="67">
        <v>0</v>
      </c>
      <c r="G48" s="67"/>
      <c r="H48" s="1"/>
    </row>
    <row r="49" spans="1:8" ht="18.75" customHeight="1">
      <c r="A49" s="68" t="s">
        <v>112</v>
      </c>
      <c r="B49" s="68"/>
      <c r="C49" s="68"/>
      <c r="D49" s="68"/>
      <c r="E49" s="68"/>
      <c r="F49" s="67">
        <v>0</v>
      </c>
      <c r="G49" s="67"/>
      <c r="H49" s="1"/>
    </row>
    <row r="50" spans="1:8" ht="30.75" customHeight="1">
      <c r="A50" s="68" t="s">
        <v>114</v>
      </c>
      <c r="B50" s="68"/>
      <c r="C50" s="68"/>
      <c r="D50" s="68"/>
      <c r="E50" s="68"/>
      <c r="F50" s="67">
        <v>4185800</v>
      </c>
      <c r="G50" s="67"/>
      <c r="H50" s="1"/>
    </row>
    <row r="51" spans="1:8" ht="18.75" customHeight="1">
      <c r="A51" s="68" t="s">
        <v>2</v>
      </c>
      <c r="B51" s="68"/>
      <c r="C51" s="68"/>
      <c r="D51" s="68"/>
      <c r="E51" s="68"/>
      <c r="F51" s="67"/>
      <c r="G51" s="67"/>
      <c r="H51" s="1"/>
    </row>
    <row r="52" spans="1:8" ht="19.5" customHeight="1">
      <c r="A52" s="68" t="s">
        <v>88</v>
      </c>
      <c r="B52" s="68"/>
      <c r="C52" s="68"/>
      <c r="D52" s="68"/>
      <c r="E52" s="68"/>
      <c r="F52" s="67">
        <v>3169645.64</v>
      </c>
      <c r="G52" s="67"/>
      <c r="H52" s="1"/>
    </row>
    <row r="53" spans="1:8" ht="18.75" customHeight="1">
      <c r="A53" s="68" t="s">
        <v>23</v>
      </c>
      <c r="B53" s="68"/>
      <c r="C53" s="68"/>
      <c r="D53" s="68"/>
      <c r="E53" s="68"/>
      <c r="F53" s="67">
        <v>505181.53</v>
      </c>
      <c r="G53" s="67"/>
      <c r="H53" s="1"/>
    </row>
    <row r="54" spans="1:8" ht="16.5" customHeight="1">
      <c r="A54" s="64" t="s">
        <v>20</v>
      </c>
      <c r="B54" s="64"/>
      <c r="C54" s="64"/>
      <c r="D54" s="64"/>
      <c r="E54" s="64"/>
      <c r="F54" s="65"/>
      <c r="G54" s="65"/>
      <c r="H54" s="25"/>
    </row>
    <row r="55" spans="1:8" ht="18" customHeight="1">
      <c r="A55" s="68" t="s">
        <v>1</v>
      </c>
      <c r="B55" s="68"/>
      <c r="C55" s="68"/>
      <c r="D55" s="68"/>
      <c r="E55" s="68"/>
      <c r="F55" s="67"/>
      <c r="G55" s="67"/>
      <c r="H55" s="1"/>
    </row>
    <row r="56" spans="1:8" ht="32.25" customHeight="1">
      <c r="A56" s="68" t="s">
        <v>118</v>
      </c>
      <c r="B56" s="68"/>
      <c r="C56" s="68"/>
      <c r="D56" s="68"/>
      <c r="E56" s="68"/>
      <c r="F56" s="67"/>
      <c r="G56" s="67"/>
      <c r="H56" s="1"/>
    </row>
    <row r="57" spans="1:8" ht="32.25" customHeight="1">
      <c r="A57" s="68" t="s">
        <v>119</v>
      </c>
      <c r="B57" s="68"/>
      <c r="C57" s="68"/>
      <c r="D57" s="68"/>
      <c r="E57" s="68"/>
      <c r="F57" s="67"/>
      <c r="G57" s="67"/>
      <c r="H57" s="1"/>
    </row>
    <row r="58" spans="1:8" ht="18.75" customHeight="1">
      <c r="A58" s="68" t="s">
        <v>2</v>
      </c>
      <c r="B58" s="68"/>
      <c r="C58" s="68"/>
      <c r="D58" s="68"/>
      <c r="E58" s="68"/>
      <c r="F58" s="67"/>
      <c r="G58" s="67"/>
      <c r="H58" s="1"/>
    </row>
    <row r="59" spans="1:8" ht="22.5" customHeight="1">
      <c r="A59" s="68" t="s">
        <v>53</v>
      </c>
      <c r="B59" s="68"/>
      <c r="C59" s="68"/>
      <c r="D59" s="68"/>
      <c r="E59" s="68"/>
      <c r="F59" s="67"/>
      <c r="G59" s="67"/>
      <c r="H59" s="1"/>
    </row>
    <row r="60" spans="1:8" ht="24.75" customHeight="1">
      <c r="A60" s="68" t="s">
        <v>54</v>
      </c>
      <c r="B60" s="68"/>
      <c r="C60" s="68"/>
      <c r="D60" s="68"/>
      <c r="E60" s="68"/>
      <c r="F60" s="67"/>
      <c r="G60" s="67"/>
      <c r="H60" s="1"/>
    </row>
    <row r="61" spans="1:8" ht="20.25" customHeight="1">
      <c r="A61" s="68" t="s">
        <v>55</v>
      </c>
      <c r="B61" s="68"/>
      <c r="C61" s="68"/>
      <c r="D61" s="68"/>
      <c r="E61" s="68"/>
      <c r="F61" s="67"/>
      <c r="G61" s="67"/>
      <c r="H61" s="1"/>
    </row>
    <row r="62" spans="1:8" ht="20.25" customHeight="1">
      <c r="A62" s="68" t="s">
        <v>56</v>
      </c>
      <c r="B62" s="68"/>
      <c r="C62" s="68"/>
      <c r="D62" s="68"/>
      <c r="E62" s="68"/>
      <c r="F62" s="67"/>
      <c r="G62" s="67"/>
      <c r="H62" s="1"/>
    </row>
    <row r="63" spans="1:8" ht="20.25" customHeight="1">
      <c r="A63" s="68" t="s">
        <v>57</v>
      </c>
      <c r="B63" s="68"/>
      <c r="C63" s="68"/>
      <c r="D63" s="68"/>
      <c r="E63" s="68"/>
      <c r="F63" s="67"/>
      <c r="G63" s="67"/>
      <c r="H63" s="1"/>
    </row>
    <row r="64" spans="1:8" ht="19.5" customHeight="1">
      <c r="A64" s="68" t="s">
        <v>58</v>
      </c>
      <c r="B64" s="68"/>
      <c r="C64" s="68"/>
      <c r="D64" s="68"/>
      <c r="E64" s="68"/>
      <c r="F64" s="67"/>
      <c r="G64" s="67"/>
      <c r="H64" s="1"/>
    </row>
    <row r="65" spans="1:8" ht="18" customHeight="1">
      <c r="A65" s="68" t="s">
        <v>59</v>
      </c>
      <c r="B65" s="68"/>
      <c r="C65" s="68"/>
      <c r="D65" s="68"/>
      <c r="E65" s="68"/>
      <c r="F65" s="67"/>
      <c r="G65" s="67"/>
      <c r="H65" s="1"/>
    </row>
    <row r="66" spans="1:8" ht="19.5" customHeight="1">
      <c r="A66" s="68" t="s">
        <v>60</v>
      </c>
      <c r="B66" s="68"/>
      <c r="C66" s="68"/>
      <c r="D66" s="68"/>
      <c r="E66" s="68"/>
      <c r="F66" s="67"/>
      <c r="G66" s="67"/>
      <c r="H66" s="1"/>
    </row>
    <row r="67" spans="1:8" ht="18.75" customHeight="1">
      <c r="A67" s="68" t="s">
        <v>61</v>
      </c>
      <c r="B67" s="68"/>
      <c r="C67" s="68"/>
      <c r="D67" s="68"/>
      <c r="E67" s="68"/>
      <c r="F67" s="67"/>
      <c r="G67" s="67"/>
      <c r="H67" s="1"/>
    </row>
    <row r="68" spans="1:8" ht="19.5" customHeight="1">
      <c r="A68" s="68" t="s">
        <v>62</v>
      </c>
      <c r="B68" s="68"/>
      <c r="C68" s="68"/>
      <c r="D68" s="68"/>
      <c r="E68" s="68"/>
      <c r="F68" s="67"/>
      <c r="G68" s="67"/>
      <c r="H68" s="1"/>
    </row>
    <row r="69" spans="1:8" ht="33" customHeight="1">
      <c r="A69" s="71" t="s">
        <v>69</v>
      </c>
      <c r="B69" s="72"/>
      <c r="C69" s="72"/>
      <c r="D69" s="72"/>
      <c r="E69" s="73"/>
      <c r="F69" s="67"/>
      <c r="G69" s="67"/>
      <c r="H69" s="1"/>
    </row>
    <row r="70" spans="1:8" ht="22.5" customHeight="1">
      <c r="A70" s="68" t="s">
        <v>2</v>
      </c>
      <c r="B70" s="68"/>
      <c r="C70" s="68"/>
      <c r="D70" s="68"/>
      <c r="E70" s="68"/>
      <c r="F70" s="67"/>
      <c r="G70" s="67"/>
      <c r="H70" s="1"/>
    </row>
    <row r="71" spans="1:8" ht="19.5" customHeight="1">
      <c r="A71" s="68" t="s">
        <v>70</v>
      </c>
      <c r="B71" s="68"/>
      <c r="C71" s="68"/>
      <c r="D71" s="68"/>
      <c r="E71" s="68"/>
      <c r="F71" s="67"/>
      <c r="G71" s="67"/>
      <c r="H71" s="1"/>
    </row>
    <row r="72" spans="1:8" ht="21" customHeight="1">
      <c r="A72" s="74" t="s">
        <v>71</v>
      </c>
      <c r="B72" s="74"/>
      <c r="C72" s="74"/>
      <c r="D72" s="74"/>
      <c r="E72" s="74"/>
      <c r="F72" s="75"/>
      <c r="G72" s="75"/>
      <c r="H72" s="1"/>
    </row>
    <row r="73" spans="1:8" ht="18.75" customHeight="1">
      <c r="A73" s="68" t="s">
        <v>72</v>
      </c>
      <c r="B73" s="68"/>
      <c r="C73" s="68"/>
      <c r="D73" s="68"/>
      <c r="E73" s="68"/>
      <c r="F73" s="67"/>
      <c r="G73" s="67"/>
      <c r="H73" s="1"/>
    </row>
    <row r="74" spans="1:8" ht="23.25" customHeight="1">
      <c r="A74" s="68" t="s">
        <v>73</v>
      </c>
      <c r="B74" s="68"/>
      <c r="C74" s="68"/>
      <c r="D74" s="68"/>
      <c r="E74" s="68"/>
      <c r="F74" s="67"/>
      <c r="G74" s="67"/>
      <c r="H74" s="1"/>
    </row>
    <row r="75" spans="1:8" ht="26.25" customHeight="1">
      <c r="A75" s="68" t="s">
        <v>74</v>
      </c>
      <c r="B75" s="68"/>
      <c r="C75" s="68"/>
      <c r="D75" s="68"/>
      <c r="E75" s="68"/>
      <c r="F75" s="67"/>
      <c r="G75" s="67"/>
      <c r="H75" s="1"/>
    </row>
    <row r="76" spans="1:8" ht="24.75" customHeight="1">
      <c r="A76" s="68" t="s">
        <v>75</v>
      </c>
      <c r="B76" s="68"/>
      <c r="C76" s="68"/>
      <c r="D76" s="68"/>
      <c r="E76" s="68"/>
      <c r="F76" s="67"/>
      <c r="G76" s="67"/>
      <c r="H76" s="1"/>
    </row>
    <row r="77" spans="1:8" ht="21.75" customHeight="1">
      <c r="A77" s="68" t="s">
        <v>76</v>
      </c>
      <c r="B77" s="68"/>
      <c r="C77" s="68"/>
      <c r="D77" s="68"/>
      <c r="E77" s="68"/>
      <c r="F77" s="67"/>
      <c r="G77" s="67"/>
      <c r="H77" s="1"/>
    </row>
    <row r="78" spans="1:8" ht="21.75" customHeight="1">
      <c r="A78" s="68" t="s">
        <v>77</v>
      </c>
      <c r="B78" s="68"/>
      <c r="C78" s="68"/>
      <c r="D78" s="68"/>
      <c r="E78" s="68"/>
      <c r="F78" s="67"/>
      <c r="G78" s="67"/>
      <c r="H78" s="1"/>
    </row>
    <row r="79" spans="1:8" ht="25.5" customHeight="1">
      <c r="A79" s="68" t="s">
        <v>78</v>
      </c>
      <c r="B79" s="68"/>
      <c r="C79" s="68"/>
      <c r="D79" s="68"/>
      <c r="E79" s="68"/>
      <c r="F79" s="67"/>
      <c r="G79" s="67"/>
      <c r="H79" s="1"/>
    </row>
    <row r="80" spans="1:8" ht="21.75" customHeight="1">
      <c r="A80" s="68" t="s">
        <v>79</v>
      </c>
      <c r="B80" s="68"/>
      <c r="C80" s="68"/>
      <c r="D80" s="68"/>
      <c r="E80" s="68"/>
      <c r="F80" s="67"/>
      <c r="G80" s="67"/>
      <c r="H80" s="1"/>
    </row>
    <row r="81" spans="1:8" ht="23.25" customHeight="1">
      <c r="A81" s="64" t="s">
        <v>21</v>
      </c>
      <c r="B81" s="64"/>
      <c r="C81" s="64"/>
      <c r="D81" s="64"/>
      <c r="E81" s="64"/>
      <c r="F81" s="67">
        <f>SUM(F84:G96)</f>
        <v>812173.86</v>
      </c>
      <c r="G81" s="67"/>
      <c r="H81" s="25"/>
    </row>
    <row r="82" spans="1:8" ht="15.75" customHeight="1">
      <c r="A82" s="68" t="s">
        <v>1</v>
      </c>
      <c r="B82" s="68"/>
      <c r="C82" s="68"/>
      <c r="D82" s="68"/>
      <c r="E82" s="68"/>
      <c r="F82" s="67"/>
      <c r="G82" s="67"/>
      <c r="H82" s="1"/>
    </row>
    <row r="83" spans="1:8" ht="25.5" customHeight="1">
      <c r="A83" s="68" t="s">
        <v>24</v>
      </c>
      <c r="B83" s="68"/>
      <c r="C83" s="68"/>
      <c r="D83" s="68"/>
      <c r="E83" s="68"/>
      <c r="F83" s="67">
        <v>782486.38</v>
      </c>
      <c r="G83" s="67"/>
      <c r="H83" s="1"/>
    </row>
    <row r="84" spans="1:8" ht="30.75" customHeight="1">
      <c r="A84" s="68" t="s">
        <v>120</v>
      </c>
      <c r="B84" s="68"/>
      <c r="C84" s="68"/>
      <c r="D84" s="68"/>
      <c r="E84" s="68"/>
      <c r="F84" s="67"/>
      <c r="G84" s="67"/>
      <c r="H84" s="1"/>
    </row>
    <row r="85" spans="1:8" ht="19.5" customHeight="1">
      <c r="A85" s="68" t="s">
        <v>2</v>
      </c>
      <c r="B85" s="68"/>
      <c r="C85" s="68"/>
      <c r="D85" s="68"/>
      <c r="E85" s="68"/>
      <c r="F85" s="67"/>
      <c r="G85" s="67"/>
      <c r="H85" s="1"/>
    </row>
    <row r="86" spans="1:8" ht="25.5" customHeight="1">
      <c r="A86" s="68" t="s">
        <v>63</v>
      </c>
      <c r="B86" s="68"/>
      <c r="C86" s="68"/>
      <c r="D86" s="68"/>
      <c r="E86" s="68"/>
      <c r="F86" s="67">
        <v>0</v>
      </c>
      <c r="G86" s="67"/>
      <c r="H86" s="1"/>
    </row>
    <row r="87" spans="1:8" ht="24" customHeight="1">
      <c r="A87" s="68" t="s">
        <v>64</v>
      </c>
      <c r="B87" s="68"/>
      <c r="C87" s="68"/>
      <c r="D87" s="68"/>
      <c r="E87" s="68"/>
      <c r="F87" s="67">
        <v>0</v>
      </c>
      <c r="G87" s="67"/>
      <c r="H87" s="1"/>
    </row>
    <row r="88" spans="1:8" ht="27" customHeight="1">
      <c r="A88" s="68" t="s">
        <v>65</v>
      </c>
      <c r="B88" s="68"/>
      <c r="C88" s="68"/>
      <c r="D88" s="68"/>
      <c r="E88" s="68"/>
      <c r="F88" s="67">
        <v>0</v>
      </c>
      <c r="G88" s="67"/>
      <c r="H88" s="1"/>
    </row>
    <row r="89" spans="1:8" ht="30" customHeight="1">
      <c r="A89" s="68" t="s">
        <v>66</v>
      </c>
      <c r="B89" s="68"/>
      <c r="C89" s="68"/>
      <c r="D89" s="68"/>
      <c r="E89" s="68"/>
      <c r="F89" s="67">
        <v>77992.2</v>
      </c>
      <c r="G89" s="67"/>
      <c r="H89" s="1"/>
    </row>
    <row r="90" spans="1:8" ht="21" customHeight="1">
      <c r="A90" s="68" t="s">
        <v>67</v>
      </c>
      <c r="B90" s="68"/>
      <c r="C90" s="68"/>
      <c r="D90" s="68"/>
      <c r="E90" s="68"/>
      <c r="F90" s="67">
        <v>567184.8</v>
      </c>
      <c r="G90" s="67"/>
      <c r="H90" s="1"/>
    </row>
    <row r="91" spans="1:8" ht="26.25" customHeight="1">
      <c r="A91" s="68" t="s">
        <v>95</v>
      </c>
      <c r="B91" s="68"/>
      <c r="C91" s="68"/>
      <c r="D91" s="68"/>
      <c r="E91" s="68"/>
      <c r="F91" s="67">
        <v>65190</v>
      </c>
      <c r="G91" s="67"/>
      <c r="H91" s="1"/>
    </row>
    <row r="92" spans="1:8" ht="26.25" customHeight="1">
      <c r="A92" s="68" t="s">
        <v>96</v>
      </c>
      <c r="B92" s="68"/>
      <c r="C92" s="68"/>
      <c r="D92" s="68"/>
      <c r="E92" s="68"/>
      <c r="F92" s="67"/>
      <c r="G92" s="67"/>
      <c r="H92" s="1"/>
    </row>
    <row r="93" spans="1:8" ht="27" customHeight="1">
      <c r="A93" s="68" t="s">
        <v>97</v>
      </c>
      <c r="B93" s="68"/>
      <c r="C93" s="68"/>
      <c r="D93" s="68"/>
      <c r="E93" s="68"/>
      <c r="F93" s="67">
        <v>0</v>
      </c>
      <c r="G93" s="67"/>
      <c r="H93" s="1"/>
    </row>
    <row r="94" spans="1:8" ht="24" customHeight="1">
      <c r="A94" s="68" t="s">
        <v>98</v>
      </c>
      <c r="B94" s="68"/>
      <c r="C94" s="68"/>
      <c r="D94" s="68"/>
      <c r="E94" s="68"/>
      <c r="F94" s="67">
        <v>0</v>
      </c>
      <c r="G94" s="67"/>
      <c r="H94" s="1"/>
    </row>
    <row r="95" spans="1:8" ht="28.5" customHeight="1">
      <c r="A95" s="68" t="s">
        <v>99</v>
      </c>
      <c r="B95" s="68"/>
      <c r="C95" s="68"/>
      <c r="D95" s="68"/>
      <c r="E95" s="68"/>
      <c r="F95" s="67">
        <v>29517.85</v>
      </c>
      <c r="G95" s="67"/>
      <c r="H95" s="1"/>
    </row>
    <row r="96" spans="1:8" ht="29.25" customHeight="1">
      <c r="A96" s="68" t="s">
        <v>100</v>
      </c>
      <c r="B96" s="68"/>
      <c r="C96" s="68"/>
      <c r="D96" s="68"/>
      <c r="E96" s="68"/>
      <c r="F96" s="67">
        <v>72289.01000000001</v>
      </c>
      <c r="G96" s="67"/>
      <c r="H96" s="1"/>
    </row>
    <row r="97" spans="1:8" ht="26.25" customHeight="1">
      <c r="A97" s="68" t="s">
        <v>101</v>
      </c>
      <c r="B97" s="68"/>
      <c r="C97" s="68"/>
      <c r="D97" s="68"/>
      <c r="E97" s="68"/>
      <c r="F97" s="67">
        <v>0</v>
      </c>
      <c r="G97" s="67"/>
      <c r="H97" s="1"/>
    </row>
    <row r="98" spans="1:8" ht="25.5" customHeight="1">
      <c r="A98" s="68" t="s">
        <v>102</v>
      </c>
      <c r="B98" s="68"/>
      <c r="C98" s="68"/>
      <c r="D98" s="68"/>
      <c r="E98" s="68"/>
      <c r="F98" s="67">
        <v>0</v>
      </c>
      <c r="G98" s="67"/>
      <c r="H98" s="1"/>
    </row>
    <row r="99" spans="1:8" ht="54" customHeight="1">
      <c r="A99" s="68" t="s">
        <v>80</v>
      </c>
      <c r="B99" s="68"/>
      <c r="C99" s="68"/>
      <c r="D99" s="68"/>
      <c r="E99" s="68"/>
      <c r="F99" s="67"/>
      <c r="G99" s="67"/>
      <c r="H99" s="1"/>
    </row>
    <row r="100" spans="1:8" ht="19.5" customHeight="1">
      <c r="A100" s="68" t="s">
        <v>2</v>
      </c>
      <c r="B100" s="68"/>
      <c r="C100" s="68"/>
      <c r="D100" s="68"/>
      <c r="E100" s="68"/>
      <c r="F100" s="67"/>
      <c r="G100" s="67"/>
      <c r="H100" s="1"/>
    </row>
    <row r="101" spans="1:8" ht="23.25" customHeight="1">
      <c r="A101" s="68" t="s">
        <v>81</v>
      </c>
      <c r="B101" s="68"/>
      <c r="C101" s="68"/>
      <c r="D101" s="68"/>
      <c r="E101" s="68"/>
      <c r="F101" s="67"/>
      <c r="G101" s="67"/>
      <c r="H101" s="1"/>
    </row>
    <row r="102" spans="1:8" ht="24" customHeight="1">
      <c r="A102" s="68" t="s">
        <v>82</v>
      </c>
      <c r="B102" s="68"/>
      <c r="C102" s="68"/>
      <c r="D102" s="68"/>
      <c r="E102" s="68"/>
      <c r="F102" s="67"/>
      <c r="G102" s="67"/>
      <c r="H102" s="1"/>
    </row>
    <row r="103" spans="1:8" ht="22.5" customHeight="1">
      <c r="A103" s="74" t="s">
        <v>83</v>
      </c>
      <c r="B103" s="74"/>
      <c r="C103" s="74"/>
      <c r="D103" s="74"/>
      <c r="E103" s="74"/>
      <c r="F103" s="75"/>
      <c r="G103" s="75"/>
      <c r="H103" s="1"/>
    </row>
    <row r="104" spans="1:8" ht="26.25" customHeight="1">
      <c r="A104" s="68" t="s">
        <v>84</v>
      </c>
      <c r="B104" s="68"/>
      <c r="C104" s="68"/>
      <c r="D104" s="68"/>
      <c r="E104" s="68"/>
      <c r="F104" s="67"/>
      <c r="G104" s="67"/>
      <c r="H104" s="1"/>
    </row>
    <row r="105" spans="1:8" ht="27.75" customHeight="1">
      <c r="A105" s="68" t="s">
        <v>85</v>
      </c>
      <c r="B105" s="68"/>
      <c r="C105" s="68"/>
      <c r="D105" s="68"/>
      <c r="E105" s="68"/>
      <c r="F105" s="67"/>
      <c r="G105" s="67"/>
      <c r="H105" s="1"/>
    </row>
    <row r="106" spans="1:8" ht="26.25" customHeight="1">
      <c r="A106" s="68" t="s">
        <v>103</v>
      </c>
      <c r="B106" s="68"/>
      <c r="C106" s="68"/>
      <c r="D106" s="68"/>
      <c r="E106" s="68"/>
      <c r="F106" s="67"/>
      <c r="G106" s="67"/>
      <c r="H106" s="1"/>
    </row>
    <row r="107" spans="1:8" ht="22.5" customHeight="1">
      <c r="A107" s="68" t="s">
        <v>104</v>
      </c>
      <c r="B107" s="68"/>
      <c r="C107" s="68"/>
      <c r="D107" s="68"/>
      <c r="E107" s="68"/>
      <c r="F107" s="67"/>
      <c r="G107" s="67"/>
      <c r="H107" s="1"/>
    </row>
    <row r="108" spans="1:8" ht="23.25" customHeight="1">
      <c r="A108" s="68" t="s">
        <v>105</v>
      </c>
      <c r="B108" s="68"/>
      <c r="C108" s="68"/>
      <c r="D108" s="68"/>
      <c r="E108" s="68"/>
      <c r="F108" s="67"/>
      <c r="G108" s="67"/>
      <c r="H108" s="1"/>
    </row>
    <row r="109" spans="1:8" ht="24.75" customHeight="1">
      <c r="A109" s="68" t="s">
        <v>106</v>
      </c>
      <c r="B109" s="68"/>
      <c r="C109" s="68"/>
      <c r="D109" s="68"/>
      <c r="E109" s="68"/>
      <c r="F109" s="67"/>
      <c r="G109" s="67"/>
      <c r="H109" s="1"/>
    </row>
    <row r="110" spans="1:8" ht="19.5" customHeight="1">
      <c r="A110" s="68" t="s">
        <v>107</v>
      </c>
      <c r="B110" s="68"/>
      <c r="C110" s="68"/>
      <c r="D110" s="68"/>
      <c r="E110" s="68"/>
      <c r="F110" s="67"/>
      <c r="G110" s="67"/>
      <c r="H110" s="1"/>
    </row>
    <row r="111" spans="1:8" ht="19.5" customHeight="1">
      <c r="A111" s="68" t="s">
        <v>108</v>
      </c>
      <c r="B111" s="68"/>
      <c r="C111" s="68"/>
      <c r="D111" s="68"/>
      <c r="E111" s="68"/>
      <c r="F111" s="67"/>
      <c r="G111" s="67"/>
      <c r="H111" s="1"/>
    </row>
    <row r="112" spans="1:8" ht="19.5" customHeight="1">
      <c r="A112" s="68" t="s">
        <v>109</v>
      </c>
      <c r="B112" s="68"/>
      <c r="C112" s="68"/>
      <c r="D112" s="68"/>
      <c r="E112" s="68"/>
      <c r="F112" s="67"/>
      <c r="G112" s="67"/>
      <c r="H112" s="1"/>
    </row>
    <row r="113" spans="1:8" ht="19.5" customHeight="1">
      <c r="A113" s="68" t="s">
        <v>110</v>
      </c>
      <c r="B113" s="68"/>
      <c r="C113" s="68"/>
      <c r="D113" s="68"/>
      <c r="E113" s="68"/>
      <c r="F113" s="67"/>
      <c r="G113" s="67"/>
      <c r="H113" s="1"/>
    </row>
    <row r="114" spans="1:8" ht="18" customHeight="1">
      <c r="A114" s="76" t="s">
        <v>29</v>
      </c>
      <c r="B114" s="76"/>
      <c r="C114" s="76"/>
      <c r="D114" s="76"/>
      <c r="E114" s="76"/>
      <c r="F114" s="76"/>
      <c r="G114" s="76"/>
      <c r="H114" s="25"/>
    </row>
    <row r="115" spans="1:8" ht="15.75" customHeight="1">
      <c r="A115" s="77" t="s">
        <v>0</v>
      </c>
      <c r="B115" s="77"/>
      <c r="C115" s="77"/>
      <c r="D115" s="77" t="s">
        <v>27</v>
      </c>
      <c r="E115" s="77" t="s">
        <v>3</v>
      </c>
      <c r="F115" s="77" t="s">
        <v>4</v>
      </c>
      <c r="G115" s="77"/>
      <c r="H115" s="1"/>
    </row>
    <row r="116" spans="1:8" ht="227.25" customHeight="1">
      <c r="A116" s="77"/>
      <c r="B116" s="77"/>
      <c r="C116" s="77"/>
      <c r="D116" s="77"/>
      <c r="E116" s="77"/>
      <c r="F116" s="41" t="s">
        <v>121</v>
      </c>
      <c r="G116" s="41" t="s">
        <v>68</v>
      </c>
      <c r="H116" s="1"/>
    </row>
    <row r="117" spans="1:8" ht="30" customHeight="1">
      <c r="A117" s="78" t="s">
        <v>22</v>
      </c>
      <c r="B117" s="78"/>
      <c r="C117" s="78"/>
      <c r="D117" s="41" t="s">
        <v>28</v>
      </c>
      <c r="E117" s="42">
        <f>F117</f>
        <v>10350.94</v>
      </c>
      <c r="F117" s="42">
        <v>10350.94</v>
      </c>
      <c r="G117" s="42"/>
      <c r="H117" s="8"/>
    </row>
    <row r="118" spans="1:8" ht="19.5" customHeight="1">
      <c r="A118" s="79" t="s">
        <v>5</v>
      </c>
      <c r="B118" s="79"/>
      <c r="C118" s="79"/>
      <c r="D118" s="41" t="s">
        <v>28</v>
      </c>
      <c r="E118" s="42">
        <f>E120+E121+E128</f>
        <v>11656816.23</v>
      </c>
      <c r="F118" s="42">
        <f>F120+F121+F128</f>
        <v>11656816.23</v>
      </c>
      <c r="G118" s="42"/>
      <c r="H118" s="8"/>
    </row>
    <row r="119" spans="1:8" ht="15.75" customHeight="1">
      <c r="A119" s="78" t="s">
        <v>6</v>
      </c>
      <c r="B119" s="78"/>
      <c r="C119" s="78"/>
      <c r="D119" s="41" t="s">
        <v>28</v>
      </c>
      <c r="E119" s="42"/>
      <c r="F119" s="42"/>
      <c r="G119" s="42"/>
      <c r="H119" s="8"/>
    </row>
    <row r="120" spans="1:8" ht="31.5" customHeight="1">
      <c r="A120" s="78" t="s">
        <v>115</v>
      </c>
      <c r="B120" s="78"/>
      <c r="C120" s="78"/>
      <c r="D120" s="41" t="s">
        <v>28</v>
      </c>
      <c r="E120" s="42">
        <f>F120</f>
        <v>10589861.42</v>
      </c>
      <c r="F120" s="42">
        <v>10589861.42</v>
      </c>
      <c r="G120" s="42"/>
      <c r="H120" s="8"/>
    </row>
    <row r="121" spans="1:8" ht="15.75">
      <c r="A121" s="80" t="s">
        <v>123</v>
      </c>
      <c r="B121" s="81"/>
      <c r="C121" s="82"/>
      <c r="D121" s="41" t="s">
        <v>28</v>
      </c>
      <c r="E121" s="42">
        <f>F121</f>
        <v>596954.81</v>
      </c>
      <c r="F121" s="42">
        <v>596954.81</v>
      </c>
      <c r="G121" s="42"/>
      <c r="H121" s="8"/>
    </row>
    <row r="122" spans="1:8" ht="15.75" customHeight="1">
      <c r="A122" s="78" t="s">
        <v>52</v>
      </c>
      <c r="B122" s="78"/>
      <c r="C122" s="78"/>
      <c r="D122" s="41"/>
      <c r="E122" s="42"/>
      <c r="F122" s="42"/>
      <c r="G122" s="42"/>
      <c r="H122" s="8"/>
    </row>
    <row r="123" spans="1:8" ht="110.25" customHeight="1">
      <c r="A123" s="78" t="s">
        <v>122</v>
      </c>
      <c r="B123" s="78"/>
      <c r="C123" s="78"/>
      <c r="D123" s="41" t="s">
        <v>28</v>
      </c>
      <c r="E123" s="42"/>
      <c r="F123" s="42"/>
      <c r="G123" s="42" t="s">
        <v>25</v>
      </c>
      <c r="H123" s="8"/>
    </row>
    <row r="124" spans="1:8" ht="16.5" customHeight="1">
      <c r="A124" s="78" t="s">
        <v>6</v>
      </c>
      <c r="B124" s="78"/>
      <c r="C124" s="78"/>
      <c r="D124" s="41" t="s">
        <v>28</v>
      </c>
      <c r="E124" s="42"/>
      <c r="F124" s="42"/>
      <c r="G124" s="42"/>
      <c r="H124" s="8"/>
    </row>
    <row r="125" spans="1:8" ht="16.5" customHeight="1">
      <c r="A125" s="83" t="s">
        <v>47</v>
      </c>
      <c r="B125" s="84"/>
      <c r="C125" s="85"/>
      <c r="D125" s="41" t="s">
        <v>28</v>
      </c>
      <c r="E125" s="42"/>
      <c r="F125" s="42"/>
      <c r="G125" s="42"/>
      <c r="H125" s="8"/>
    </row>
    <row r="126" spans="1:8" ht="16.5" customHeight="1">
      <c r="A126" s="83" t="s">
        <v>48</v>
      </c>
      <c r="B126" s="84"/>
      <c r="C126" s="85"/>
      <c r="D126" s="41" t="s">
        <v>28</v>
      </c>
      <c r="E126" s="42"/>
      <c r="F126" s="42"/>
      <c r="G126" s="42"/>
      <c r="H126" s="8"/>
    </row>
    <row r="127" spans="1:8" ht="16.5" customHeight="1">
      <c r="A127" s="43"/>
      <c r="B127" s="44"/>
      <c r="C127" s="45"/>
      <c r="D127" s="41"/>
      <c r="E127" s="42"/>
      <c r="F127" s="42"/>
      <c r="G127" s="42"/>
      <c r="H127" s="8"/>
    </row>
    <row r="128" spans="1:8" ht="33" customHeight="1">
      <c r="A128" s="78" t="s">
        <v>49</v>
      </c>
      <c r="B128" s="78"/>
      <c r="C128" s="78"/>
      <c r="D128" s="41" t="s">
        <v>28</v>
      </c>
      <c r="E128" s="42">
        <f>F128</f>
        <v>470000</v>
      </c>
      <c r="F128" s="42">
        <v>470000</v>
      </c>
      <c r="G128" s="42"/>
      <c r="H128" s="8"/>
    </row>
    <row r="129" spans="1:8" ht="15" customHeight="1">
      <c r="A129" s="86" t="s">
        <v>6</v>
      </c>
      <c r="B129" s="87"/>
      <c r="C129" s="88"/>
      <c r="D129" s="46" t="s">
        <v>28</v>
      </c>
      <c r="E129" s="47"/>
      <c r="F129" s="47"/>
      <c r="G129" s="47"/>
      <c r="H129" s="8"/>
    </row>
    <row r="130" spans="1:8" ht="18" customHeight="1">
      <c r="A130" s="83"/>
      <c r="B130" s="84"/>
      <c r="C130" s="85"/>
      <c r="D130" s="41"/>
      <c r="E130" s="42"/>
      <c r="F130" s="42"/>
      <c r="G130" s="42"/>
      <c r="H130" s="8"/>
    </row>
    <row r="131" spans="1:8" ht="36" customHeight="1">
      <c r="A131" s="78" t="s">
        <v>26</v>
      </c>
      <c r="B131" s="78"/>
      <c r="C131" s="78"/>
      <c r="D131" s="41" t="s">
        <v>28</v>
      </c>
      <c r="E131" s="42">
        <f>F131</f>
        <v>0</v>
      </c>
      <c r="F131" s="42"/>
      <c r="G131" s="42"/>
      <c r="H131" s="8"/>
    </row>
    <row r="132" spans="1:28" ht="28.5" customHeight="1">
      <c r="A132" s="97" t="s">
        <v>0</v>
      </c>
      <c r="B132" s="98"/>
      <c r="C132" s="99"/>
      <c r="D132" s="95" t="s">
        <v>27</v>
      </c>
      <c r="E132" s="95" t="s">
        <v>3</v>
      </c>
      <c r="F132" s="106" t="s">
        <v>4</v>
      </c>
      <c r="G132" s="107"/>
      <c r="H132" s="107"/>
      <c r="I132" s="107"/>
      <c r="J132" s="98"/>
      <c r="K132" s="98"/>
      <c r="L132" s="98"/>
      <c r="M132" s="98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8"/>
    </row>
    <row r="133" spans="1:28" ht="28.5" customHeight="1">
      <c r="A133" s="100"/>
      <c r="B133" s="101"/>
      <c r="C133" s="102"/>
      <c r="D133" s="105"/>
      <c r="E133" s="105"/>
      <c r="F133" s="95" t="s">
        <v>115</v>
      </c>
      <c r="G133" s="97" t="s">
        <v>4</v>
      </c>
      <c r="H133" s="99"/>
      <c r="I133" s="97" t="s">
        <v>123</v>
      </c>
      <c r="J133" s="50"/>
      <c r="K133" s="29"/>
      <c r="L133" s="49"/>
      <c r="M133" s="49"/>
      <c r="N133" s="98" t="s">
        <v>158</v>
      </c>
      <c r="O133" s="98"/>
      <c r="P133" s="98"/>
      <c r="Q133" s="98"/>
      <c r="R133" s="98"/>
      <c r="S133" s="98"/>
      <c r="T133" s="40"/>
      <c r="U133" s="40"/>
      <c r="V133" s="40"/>
      <c r="W133" s="40"/>
      <c r="X133" s="95" t="s">
        <v>52</v>
      </c>
      <c r="Y133" s="95" t="s">
        <v>122</v>
      </c>
      <c r="Z133" s="95" t="s">
        <v>49</v>
      </c>
      <c r="AA133" s="95" t="s">
        <v>121</v>
      </c>
      <c r="AB133" s="95" t="s">
        <v>68</v>
      </c>
    </row>
    <row r="134" spans="1:28" ht="345.75" customHeight="1">
      <c r="A134" s="103"/>
      <c r="B134" s="57"/>
      <c r="C134" s="104"/>
      <c r="D134" s="96"/>
      <c r="E134" s="96"/>
      <c r="F134" s="96"/>
      <c r="G134" s="29" t="s">
        <v>143</v>
      </c>
      <c r="I134" s="96"/>
      <c r="J134" s="30" t="s">
        <v>179</v>
      </c>
      <c r="K134" s="30" t="s">
        <v>182</v>
      </c>
      <c r="L134" s="30" t="s">
        <v>183</v>
      </c>
      <c r="M134" s="48" t="s">
        <v>168</v>
      </c>
      <c r="N134" s="30" t="s">
        <v>178</v>
      </c>
      <c r="O134" s="30"/>
      <c r="P134" s="30" t="s">
        <v>181</v>
      </c>
      <c r="Q134" s="30" t="s">
        <v>175</v>
      </c>
      <c r="R134" s="30" t="s">
        <v>169</v>
      </c>
      <c r="S134" s="30" t="s">
        <v>170</v>
      </c>
      <c r="T134" s="30" t="s">
        <v>171</v>
      </c>
      <c r="U134" s="30" t="s">
        <v>172</v>
      </c>
      <c r="V134" s="30" t="s">
        <v>173</v>
      </c>
      <c r="W134" s="30" t="s">
        <v>159</v>
      </c>
      <c r="X134" s="96"/>
      <c r="Y134" s="96"/>
      <c r="Z134" s="96"/>
      <c r="AA134" s="96"/>
      <c r="AB134" s="96"/>
    </row>
    <row r="135" spans="1:28" s="15" customFormat="1" ht="13.5" customHeight="1">
      <c r="A135" s="120" t="s">
        <v>7</v>
      </c>
      <c r="B135" s="121"/>
      <c r="C135" s="122"/>
      <c r="D135" s="31">
        <v>900</v>
      </c>
      <c r="E135" s="32">
        <f>F135+I135+Z135</f>
        <v>11667167.17</v>
      </c>
      <c r="F135" s="32">
        <f>F137+F172+F146</f>
        <v>10589861.42</v>
      </c>
      <c r="G135" s="51">
        <f>G137+G146+G172</f>
        <v>9899923</v>
      </c>
      <c r="H135" s="32">
        <f>H139+H145</f>
        <v>0</v>
      </c>
      <c r="I135" s="32">
        <f>K135+N135+R135+S135+T135+V135+W135+M135+J135+U135+P135+Q135+L135+O135</f>
        <v>596954.81</v>
      </c>
      <c r="J135" s="32">
        <f>J139+J145+J163</f>
        <v>0</v>
      </c>
      <c r="K135" s="32">
        <f>K163</f>
        <v>47285.14</v>
      </c>
      <c r="L135" s="32">
        <f>L163+L180</f>
        <v>38170.5</v>
      </c>
      <c r="M135" s="32">
        <f>M153+M154+M157+M171+M174+M182+M163+M179</f>
        <v>81686.44</v>
      </c>
      <c r="N135" s="32">
        <f>N163+N179</f>
        <v>190900</v>
      </c>
      <c r="O135" s="32">
        <f>O143+O149</f>
        <v>979</v>
      </c>
      <c r="P135" s="32">
        <f>P157+P143+P149</f>
        <v>722.5</v>
      </c>
      <c r="Q135" s="32">
        <f>Q163</f>
        <v>33480</v>
      </c>
      <c r="R135" s="32">
        <f>R163</f>
        <v>636.56</v>
      </c>
      <c r="S135" s="32">
        <f>S163</f>
        <v>9571.41</v>
      </c>
      <c r="T135" s="32">
        <f>T163</f>
        <v>84593.1</v>
      </c>
      <c r="U135" s="32">
        <f>U148</f>
        <v>13644</v>
      </c>
      <c r="V135" s="32">
        <f>V163</f>
        <v>5290</v>
      </c>
      <c r="W135" s="32">
        <f>W169+W143</f>
        <v>89996.16</v>
      </c>
      <c r="X135" s="32"/>
      <c r="Y135" s="32"/>
      <c r="Z135" s="32">
        <f>Z174+Z182+Z163+Z171+Z178</f>
        <v>480350.94</v>
      </c>
      <c r="AA135" s="32">
        <f>AA137+AA146+AA172</f>
        <v>11667167.17</v>
      </c>
      <c r="AB135" s="32"/>
    </row>
    <row r="136" spans="1:28" ht="14.25" customHeight="1">
      <c r="A136" s="114" t="s">
        <v>6</v>
      </c>
      <c r="B136" s="115"/>
      <c r="C136" s="116"/>
      <c r="D136" s="29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ht="30" customHeight="1">
      <c r="A137" s="109" t="s">
        <v>89</v>
      </c>
      <c r="B137" s="110"/>
      <c r="C137" s="111"/>
      <c r="D137" s="35">
        <v>210</v>
      </c>
      <c r="E137" s="30"/>
      <c r="F137" s="32">
        <f>SUM(F139:F145)</f>
        <v>9483531</v>
      </c>
      <c r="G137" s="30">
        <f>SUM(G139:G144,G145)</f>
        <v>9483531</v>
      </c>
      <c r="H137" s="30">
        <f>H139+H145</f>
        <v>0</v>
      </c>
      <c r="I137" s="30"/>
      <c r="J137" s="30">
        <f>J139+J145</f>
        <v>0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2">
        <f>F137+I137+J137+AA143</f>
        <v>9574127.16</v>
      </c>
      <c r="AB137" s="30"/>
    </row>
    <row r="138" spans="1:28" ht="16.5" customHeight="1">
      <c r="A138" s="112" t="s">
        <v>1</v>
      </c>
      <c r="B138" s="113"/>
      <c r="C138" s="113"/>
      <c r="D138" s="33"/>
      <c r="E138" s="34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ht="16.5" customHeight="1">
      <c r="A139" s="114" t="s">
        <v>30</v>
      </c>
      <c r="B139" s="115"/>
      <c r="C139" s="116"/>
      <c r="D139" s="35">
        <v>211</v>
      </c>
      <c r="E139" s="30"/>
      <c r="F139" s="30">
        <f>G139+H139</f>
        <v>7279209.68</v>
      </c>
      <c r="G139" s="30">
        <v>7279209.68</v>
      </c>
      <c r="H139" s="30">
        <v>0</v>
      </c>
      <c r="I139" s="32">
        <f>J139</f>
        <v>0</v>
      </c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>
        <f>F139+I139</f>
        <v>7279209.68</v>
      </c>
      <c r="AB139" s="30"/>
    </row>
    <row r="140" spans="1:28" ht="19.5" customHeight="1">
      <c r="A140" s="117" t="s">
        <v>31</v>
      </c>
      <c r="B140" s="118"/>
      <c r="C140" s="119"/>
      <c r="D140" s="35">
        <v>212</v>
      </c>
      <c r="E140" s="30"/>
      <c r="F140" s="30">
        <f>G140</f>
        <v>6000</v>
      </c>
      <c r="G140" s="30">
        <v>6000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>
        <f>F140</f>
        <v>6000</v>
      </c>
      <c r="AB140" s="30"/>
    </row>
    <row r="141" spans="1:28" ht="19.5" customHeight="1">
      <c r="A141" s="89" t="s">
        <v>6</v>
      </c>
      <c r="B141" s="90"/>
      <c r="C141" s="91"/>
      <c r="D141" s="35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ht="19.5" customHeight="1">
      <c r="A142" s="89" t="s">
        <v>124</v>
      </c>
      <c r="B142" s="90"/>
      <c r="C142" s="91"/>
      <c r="D142" s="35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>
        <f>F142</f>
        <v>0</v>
      </c>
      <c r="AB142" s="30"/>
    </row>
    <row r="143" spans="1:28" ht="32.25" customHeight="1">
      <c r="A143" s="92" t="s">
        <v>125</v>
      </c>
      <c r="B143" s="93"/>
      <c r="C143" s="94"/>
      <c r="D143" s="35"/>
      <c r="E143" s="30"/>
      <c r="F143" s="30">
        <v>0</v>
      </c>
      <c r="G143" s="30">
        <v>0</v>
      </c>
      <c r="H143" s="30"/>
      <c r="I143" s="32">
        <f>W143+P143+O143</f>
        <v>90596.16</v>
      </c>
      <c r="J143" s="30"/>
      <c r="K143" s="30"/>
      <c r="L143" s="30"/>
      <c r="M143" s="30"/>
      <c r="N143" s="30"/>
      <c r="O143" s="30">
        <v>400</v>
      </c>
      <c r="P143" s="30">
        <v>200</v>
      </c>
      <c r="Q143" s="30"/>
      <c r="R143" s="30"/>
      <c r="S143" s="30"/>
      <c r="T143" s="30"/>
      <c r="U143" s="30"/>
      <c r="V143" s="30"/>
      <c r="W143" s="30">
        <v>89996.16</v>
      </c>
      <c r="X143" s="30"/>
      <c r="Y143" s="30"/>
      <c r="Z143" s="30"/>
      <c r="AA143" s="30">
        <f>F143+I143</f>
        <v>90596.16</v>
      </c>
      <c r="AB143" s="30"/>
    </row>
    <row r="144" spans="1:28" ht="32.25" customHeight="1">
      <c r="A144" s="92" t="s">
        <v>126</v>
      </c>
      <c r="B144" s="93"/>
      <c r="C144" s="94"/>
      <c r="D144" s="35"/>
      <c r="E144" s="30"/>
      <c r="F144" s="30">
        <f>G144</f>
        <v>0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>
        <f>F144</f>
        <v>0</v>
      </c>
      <c r="AB144" s="30"/>
    </row>
    <row r="145" spans="1:28" ht="33.75" customHeight="1">
      <c r="A145" s="114" t="s">
        <v>32</v>
      </c>
      <c r="B145" s="115"/>
      <c r="C145" s="116"/>
      <c r="D145" s="35">
        <v>213</v>
      </c>
      <c r="E145" s="30"/>
      <c r="F145" s="30">
        <f>G145+H145</f>
        <v>2198321.32</v>
      </c>
      <c r="G145" s="30">
        <v>2198321.32</v>
      </c>
      <c r="H145" s="30">
        <v>0</v>
      </c>
      <c r="I145" s="32">
        <f>J145</f>
        <v>0</v>
      </c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>
        <f>F145+I145</f>
        <v>2198321.32</v>
      </c>
      <c r="AB145" s="30"/>
    </row>
    <row r="146" spans="1:28" ht="16.5" customHeight="1">
      <c r="A146" s="114" t="s">
        <v>90</v>
      </c>
      <c r="B146" s="115"/>
      <c r="C146" s="116"/>
      <c r="D146" s="35">
        <v>220</v>
      </c>
      <c r="E146" s="30"/>
      <c r="F146" s="32">
        <f>SUM(F148:F171)</f>
        <v>533086.1499999999</v>
      </c>
      <c r="G146" s="32">
        <f>G148+G149+G163</f>
        <v>94024.49</v>
      </c>
      <c r="H146" s="30"/>
      <c r="I146" s="30"/>
      <c r="J146" s="30"/>
      <c r="K146" s="32"/>
      <c r="L146" s="32"/>
      <c r="M146" s="32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2">
        <f>SUM(AA147:AA171)</f>
        <v>1282593.7399999998</v>
      </c>
      <c r="AB146" s="30"/>
    </row>
    <row r="147" spans="1:28" ht="16.5" customHeight="1">
      <c r="A147" s="112" t="s">
        <v>1</v>
      </c>
      <c r="B147" s="113"/>
      <c r="C147" s="123"/>
      <c r="D147" s="35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ht="13.5" customHeight="1">
      <c r="A148" s="114" t="s">
        <v>33</v>
      </c>
      <c r="B148" s="115"/>
      <c r="C148" s="116"/>
      <c r="D148" s="35">
        <v>221</v>
      </c>
      <c r="E148" s="30"/>
      <c r="F148" s="30">
        <v>15000</v>
      </c>
      <c r="G148" s="30">
        <v>15000</v>
      </c>
      <c r="H148" s="30"/>
      <c r="I148" s="30">
        <f>U148</f>
        <v>13644</v>
      </c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>
        <v>13644</v>
      </c>
      <c r="V148" s="30"/>
      <c r="W148" s="30"/>
      <c r="X148" s="30"/>
      <c r="Y148" s="30"/>
      <c r="Z148" s="30"/>
      <c r="AA148" s="30">
        <f>F148+I148</f>
        <v>28644</v>
      </c>
      <c r="AB148" s="30"/>
    </row>
    <row r="149" spans="1:28" ht="15.75" customHeight="1">
      <c r="A149" s="114" t="s">
        <v>34</v>
      </c>
      <c r="B149" s="115"/>
      <c r="C149" s="116"/>
      <c r="D149" s="35">
        <v>222</v>
      </c>
      <c r="E149" s="30"/>
      <c r="F149" s="30">
        <f>G149</f>
        <v>2000</v>
      </c>
      <c r="G149" s="30">
        <v>2000</v>
      </c>
      <c r="H149" s="30"/>
      <c r="I149" s="30">
        <f>P149+O149</f>
        <v>1101.5</v>
      </c>
      <c r="J149" s="30"/>
      <c r="K149" s="30"/>
      <c r="L149" s="30"/>
      <c r="M149" s="30"/>
      <c r="N149" s="30"/>
      <c r="O149" s="30">
        <v>579</v>
      </c>
      <c r="P149" s="30">
        <v>522.5</v>
      </c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>
        <f>I149+F149</f>
        <v>3101.5</v>
      </c>
      <c r="AB149" s="30"/>
    </row>
    <row r="150" spans="1:28" ht="14.25" customHeight="1">
      <c r="A150" s="114" t="s">
        <v>35</v>
      </c>
      <c r="B150" s="115"/>
      <c r="C150" s="116"/>
      <c r="D150" s="35">
        <v>223</v>
      </c>
      <c r="E150" s="30"/>
      <c r="F150" s="30"/>
      <c r="G150" s="30"/>
      <c r="H150" s="30"/>
      <c r="I150" s="32">
        <f>M150</f>
        <v>0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ht="15">
      <c r="A151" s="89" t="s">
        <v>6</v>
      </c>
      <c r="B151" s="90"/>
      <c r="C151" s="91"/>
      <c r="D151" s="35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ht="15">
      <c r="A152" s="89" t="s">
        <v>127</v>
      </c>
      <c r="B152" s="90"/>
      <c r="C152" s="91"/>
      <c r="D152" s="35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ht="15">
      <c r="A153" s="89" t="s">
        <v>128</v>
      </c>
      <c r="B153" s="90"/>
      <c r="C153" s="91"/>
      <c r="D153" s="35"/>
      <c r="E153" s="30"/>
      <c r="F153" s="30">
        <v>191391.78</v>
      </c>
      <c r="G153" s="30"/>
      <c r="H153" s="30"/>
      <c r="I153" s="32">
        <f>M153</f>
        <v>74768.44</v>
      </c>
      <c r="J153" s="30"/>
      <c r="K153" s="30"/>
      <c r="L153" s="30"/>
      <c r="M153" s="30">
        <v>74768.44</v>
      </c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>
        <f>F153+I153</f>
        <v>266160.22</v>
      </c>
      <c r="AB153" s="30"/>
    </row>
    <row r="154" spans="1:28" ht="15">
      <c r="A154" s="89" t="s">
        <v>129</v>
      </c>
      <c r="B154" s="90"/>
      <c r="C154" s="91"/>
      <c r="D154" s="35"/>
      <c r="E154" s="30"/>
      <c r="F154" s="30">
        <v>145431.45</v>
      </c>
      <c r="G154" s="30"/>
      <c r="H154" s="30"/>
      <c r="I154" s="32">
        <f>M154</f>
        <v>6918</v>
      </c>
      <c r="J154" s="30"/>
      <c r="K154" s="30"/>
      <c r="L154" s="30"/>
      <c r="M154" s="30">
        <v>6918</v>
      </c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>
        <f>F154+I154</f>
        <v>152349.45</v>
      </c>
      <c r="AB154" s="30"/>
    </row>
    <row r="155" spans="1:28" ht="31.5" customHeight="1">
      <c r="A155" s="92" t="s">
        <v>130</v>
      </c>
      <c r="B155" s="93"/>
      <c r="C155" s="94"/>
      <c r="D155" s="35"/>
      <c r="E155" s="30"/>
      <c r="F155" s="30">
        <v>0</v>
      </c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>
        <f>F155</f>
        <v>0</v>
      </c>
      <c r="AB155" s="30"/>
    </row>
    <row r="156" spans="1:28" ht="30" customHeight="1">
      <c r="A156" s="114" t="s">
        <v>36</v>
      </c>
      <c r="B156" s="115"/>
      <c r="C156" s="116"/>
      <c r="D156" s="35">
        <v>224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ht="30.75" customHeight="1">
      <c r="A157" s="114" t="s">
        <v>37</v>
      </c>
      <c r="B157" s="115"/>
      <c r="C157" s="116"/>
      <c r="D157" s="35">
        <v>225</v>
      </c>
      <c r="E157" s="30"/>
      <c r="F157" s="30"/>
      <c r="G157" s="30"/>
      <c r="H157" s="30"/>
      <c r="I157" s="32">
        <f>M157+P157</f>
        <v>0</v>
      </c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>
        <f>I157</f>
        <v>0</v>
      </c>
      <c r="AB157" s="30"/>
    </row>
    <row r="158" spans="1:28" ht="15">
      <c r="A158" s="89" t="s">
        <v>6</v>
      </c>
      <c r="B158" s="90"/>
      <c r="C158" s="91"/>
      <c r="D158" s="35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ht="15">
      <c r="A159" s="89" t="s">
        <v>131</v>
      </c>
      <c r="B159" s="90"/>
      <c r="C159" s="91"/>
      <c r="D159" s="35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ht="15">
      <c r="A160" s="89" t="s">
        <v>132</v>
      </c>
      <c r="B160" s="90"/>
      <c r="C160" s="91"/>
      <c r="D160" s="35"/>
      <c r="E160" s="30"/>
      <c r="F160" s="30"/>
      <c r="G160" s="30"/>
      <c r="H160" s="30"/>
      <c r="I160" s="32"/>
      <c r="J160" s="32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ht="15">
      <c r="A161" s="89" t="s">
        <v>137</v>
      </c>
      <c r="B161" s="90"/>
      <c r="C161" s="91"/>
      <c r="D161" s="35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t="31.5" customHeight="1">
      <c r="A162" s="92" t="s">
        <v>133</v>
      </c>
      <c r="B162" s="93"/>
      <c r="C162" s="94"/>
      <c r="D162" s="35"/>
      <c r="E162" s="30"/>
      <c r="F162" s="52">
        <v>46288.04</v>
      </c>
      <c r="G162" s="30"/>
      <c r="H162" s="30"/>
      <c r="I162" s="32">
        <f>+M162</f>
        <v>0</v>
      </c>
      <c r="J162" s="32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>
        <f>F162+I162</f>
        <v>46288.04</v>
      </c>
      <c r="AB162" s="30"/>
    </row>
    <row r="163" spans="1:28" ht="15.75" customHeight="1">
      <c r="A163" s="114" t="s">
        <v>38</v>
      </c>
      <c r="B163" s="115"/>
      <c r="C163" s="116"/>
      <c r="D163" s="35">
        <v>226</v>
      </c>
      <c r="E163" s="30"/>
      <c r="F163" s="52">
        <v>97390.69</v>
      </c>
      <c r="G163" s="30">
        <v>77024.49</v>
      </c>
      <c r="H163" s="30"/>
      <c r="I163" s="32">
        <f>SUM(N163:S163,T163+V163,,K163,,M163,)+J163+L163</f>
        <v>202724.71000000002</v>
      </c>
      <c r="J163" s="32"/>
      <c r="K163" s="30">
        <v>47285.14</v>
      </c>
      <c r="L163" s="30">
        <v>21868.5</v>
      </c>
      <c r="M163" s="30"/>
      <c r="N163" s="30"/>
      <c r="O163" s="30"/>
      <c r="P163" s="30"/>
      <c r="Q163" s="30">
        <v>33480</v>
      </c>
      <c r="R163" s="30">
        <v>636.56</v>
      </c>
      <c r="S163" s="30">
        <v>9571.41</v>
      </c>
      <c r="T163" s="30">
        <v>84593.1</v>
      </c>
      <c r="U163" s="30"/>
      <c r="V163" s="30">
        <v>5290</v>
      </c>
      <c r="W163" s="30"/>
      <c r="X163" s="30"/>
      <c r="Y163" s="30"/>
      <c r="Z163" s="30">
        <v>450000</v>
      </c>
      <c r="AA163" s="30">
        <f>I163+F163+Z163</f>
        <v>750115.4</v>
      </c>
      <c r="AB163" s="30"/>
    </row>
    <row r="164" spans="1:28" ht="32.25" customHeight="1">
      <c r="A164" s="114" t="s">
        <v>91</v>
      </c>
      <c r="B164" s="115"/>
      <c r="C164" s="116"/>
      <c r="D164" s="35">
        <v>240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ht="12.75" customHeight="1">
      <c r="A165" s="112" t="s">
        <v>1</v>
      </c>
      <c r="B165" s="113"/>
      <c r="C165" s="123"/>
      <c r="D165" s="35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ht="48.75" customHeight="1">
      <c r="A166" s="114" t="s">
        <v>39</v>
      </c>
      <c r="B166" s="115"/>
      <c r="C166" s="116"/>
      <c r="D166" s="35">
        <v>241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ht="19.5" customHeight="1">
      <c r="A167" s="114" t="s">
        <v>92</v>
      </c>
      <c r="B167" s="115"/>
      <c r="C167" s="116"/>
      <c r="D167" s="35">
        <v>260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1:28" ht="19.5" customHeight="1">
      <c r="A168" s="112" t="s">
        <v>1</v>
      </c>
      <c r="B168" s="113"/>
      <c r="C168" s="123"/>
      <c r="D168" s="35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ht="34.5" customHeight="1">
      <c r="A169" s="114" t="s">
        <v>40</v>
      </c>
      <c r="B169" s="115"/>
      <c r="C169" s="116"/>
      <c r="D169" s="35">
        <v>262</v>
      </c>
      <c r="E169" s="30"/>
      <c r="F169" s="30"/>
      <c r="G169" s="30"/>
      <c r="H169" s="30"/>
      <c r="I169" s="30">
        <f>W169</f>
        <v>0</v>
      </c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>
        <v>0</v>
      </c>
      <c r="X169" s="30"/>
      <c r="Y169" s="30"/>
      <c r="Z169" s="30"/>
      <c r="AA169" s="30">
        <f>I169</f>
        <v>0</v>
      </c>
      <c r="AB169" s="30"/>
    </row>
    <row r="170" spans="1:28" ht="27" customHeight="1">
      <c r="A170" s="124" t="s">
        <v>41</v>
      </c>
      <c r="B170" s="125"/>
      <c r="C170" s="126"/>
      <c r="D170" s="35">
        <v>263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ht="19.5" customHeight="1">
      <c r="A171" s="114" t="s">
        <v>42</v>
      </c>
      <c r="B171" s="115"/>
      <c r="C171" s="116"/>
      <c r="D171" s="35">
        <v>290</v>
      </c>
      <c r="E171" s="30"/>
      <c r="F171" s="32">
        <v>35584.19</v>
      </c>
      <c r="G171" s="30"/>
      <c r="H171" s="30"/>
      <c r="I171" s="32">
        <f>M171</f>
        <v>0</v>
      </c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>
        <v>350.94</v>
      </c>
      <c r="AA171" s="30">
        <f>F171+I171+Z171</f>
        <v>35935.130000000005</v>
      </c>
      <c r="AB171" s="30"/>
    </row>
    <row r="172" spans="1:28" ht="17.25" customHeight="1">
      <c r="A172" s="114" t="s">
        <v>93</v>
      </c>
      <c r="B172" s="115"/>
      <c r="C172" s="116"/>
      <c r="D172" s="35">
        <v>300</v>
      </c>
      <c r="E172" s="30"/>
      <c r="F172" s="32">
        <f>SUM(F174:F182)</f>
        <v>573244.27</v>
      </c>
      <c r="G172" s="32">
        <f>G174+G182</f>
        <v>322367.51</v>
      </c>
      <c r="H172" s="30"/>
      <c r="I172" s="30"/>
      <c r="J172" s="30"/>
      <c r="K172" s="32">
        <f>K174+K179</f>
        <v>0</v>
      </c>
      <c r="L172" s="32"/>
      <c r="M172" s="32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2">
        <f>AA174+AA179+AA180+AA182</f>
        <v>810446.27</v>
      </c>
      <c r="AB172" s="30"/>
    </row>
    <row r="173" spans="1:28" ht="20.25" customHeight="1">
      <c r="A173" s="112" t="s">
        <v>1</v>
      </c>
      <c r="B173" s="113"/>
      <c r="C173" s="123"/>
      <c r="D173" s="35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ht="29.25" customHeight="1">
      <c r="A174" s="114" t="s">
        <v>43</v>
      </c>
      <c r="B174" s="115"/>
      <c r="C174" s="116"/>
      <c r="D174" s="35">
        <v>310</v>
      </c>
      <c r="E174" s="30"/>
      <c r="F174" s="30">
        <f>G174</f>
        <v>282367.51</v>
      </c>
      <c r="G174" s="30">
        <v>282367.51</v>
      </c>
      <c r="H174" s="30"/>
      <c r="I174" s="32">
        <f>M174</f>
        <v>0</v>
      </c>
      <c r="J174" s="32"/>
      <c r="K174" s="30">
        <v>0</v>
      </c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>
        <f>Z174+I174+F174</f>
        <v>282367.51</v>
      </c>
      <c r="AB174" s="30"/>
    </row>
    <row r="175" spans="1:28" ht="30" customHeight="1">
      <c r="A175" s="114" t="s">
        <v>44</v>
      </c>
      <c r="B175" s="115"/>
      <c r="C175" s="116"/>
      <c r="D175" s="36">
        <v>320</v>
      </c>
      <c r="E175" s="37"/>
      <c r="F175" s="37"/>
      <c r="G175" s="37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1:28" ht="33" customHeight="1">
      <c r="A176" s="114" t="s">
        <v>45</v>
      </c>
      <c r="B176" s="115"/>
      <c r="C176" s="116"/>
      <c r="D176" s="38">
        <v>330</v>
      </c>
      <c r="E176" s="37"/>
      <c r="F176" s="37"/>
      <c r="G176" s="37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1:28" ht="18.75" customHeight="1">
      <c r="A177" s="114" t="s">
        <v>46</v>
      </c>
      <c r="B177" s="115"/>
      <c r="C177" s="116"/>
      <c r="D177" s="35">
        <v>340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1:28" ht="15">
      <c r="A178" s="89" t="s">
        <v>6</v>
      </c>
      <c r="B178" s="90"/>
      <c r="C178" s="91"/>
      <c r="D178" s="35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1:28" ht="15">
      <c r="A179" s="89" t="s">
        <v>134</v>
      </c>
      <c r="B179" s="90"/>
      <c r="C179" s="91"/>
      <c r="D179" s="35"/>
      <c r="E179" s="30"/>
      <c r="F179" s="30"/>
      <c r="G179" s="30"/>
      <c r="H179" s="30"/>
      <c r="I179" s="32">
        <f>K179+N179+M179</f>
        <v>190900</v>
      </c>
      <c r="J179" s="32"/>
      <c r="K179" s="30"/>
      <c r="L179" s="30"/>
      <c r="M179" s="30"/>
      <c r="N179" s="30">
        <v>190900</v>
      </c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>
        <f>F179+I179</f>
        <v>190900</v>
      </c>
      <c r="AB179" s="30"/>
    </row>
    <row r="180" spans="1:28" ht="15">
      <c r="A180" s="89" t="s">
        <v>135</v>
      </c>
      <c r="B180" s="90"/>
      <c r="C180" s="91"/>
      <c r="D180" s="35"/>
      <c r="E180" s="30"/>
      <c r="F180" s="30">
        <v>161596.76</v>
      </c>
      <c r="G180" s="30"/>
      <c r="H180" s="30"/>
      <c r="I180" s="30">
        <f>M180+L180</f>
        <v>16302</v>
      </c>
      <c r="J180" s="30"/>
      <c r="K180" s="30"/>
      <c r="L180" s="30">
        <v>16302</v>
      </c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>
        <f>F180+I180</f>
        <v>177898.76</v>
      </c>
      <c r="AB180" s="30"/>
    </row>
    <row r="181" spans="1:28" ht="30.75" customHeight="1">
      <c r="A181" s="92" t="s">
        <v>136</v>
      </c>
      <c r="B181" s="93"/>
      <c r="C181" s="94"/>
      <c r="D181" s="35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ht="15.75" customHeight="1">
      <c r="A182" s="92" t="s">
        <v>138</v>
      </c>
      <c r="B182" s="93"/>
      <c r="C182" s="94"/>
      <c r="D182" s="35"/>
      <c r="E182" s="30"/>
      <c r="F182" s="30">
        <v>129280</v>
      </c>
      <c r="G182" s="30">
        <v>40000</v>
      </c>
      <c r="H182" s="30"/>
      <c r="I182" s="32">
        <f>M182</f>
        <v>0</v>
      </c>
      <c r="J182" s="32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>
        <v>30000</v>
      </c>
      <c r="AA182" s="30">
        <f>F182+I182+Z182</f>
        <v>159280</v>
      </c>
      <c r="AB182" s="30"/>
    </row>
    <row r="183" spans="1:28" ht="15.75" customHeight="1">
      <c r="A183" s="128" t="s">
        <v>8</v>
      </c>
      <c r="B183" s="129"/>
      <c r="C183" s="130"/>
      <c r="D183" s="39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1:28" ht="16.5" customHeight="1">
      <c r="A184" s="127" t="s">
        <v>9</v>
      </c>
      <c r="B184" s="127"/>
      <c r="C184" s="127"/>
      <c r="D184" s="29" t="s">
        <v>28</v>
      </c>
      <c r="E184" s="30"/>
      <c r="F184" s="30"/>
      <c r="G184" s="30"/>
      <c r="H184" s="30"/>
      <c r="I184" s="30"/>
      <c r="J184" s="30">
        <v>172910</v>
      </c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1:8" ht="15">
      <c r="A185" s="8"/>
      <c r="B185" s="8"/>
      <c r="C185" s="8"/>
      <c r="D185" s="1"/>
      <c r="E185" s="19"/>
      <c r="F185" s="19"/>
      <c r="G185" s="19"/>
      <c r="H185" s="8"/>
    </row>
    <row r="186" spans="1:8" ht="15">
      <c r="A186" s="62" t="s">
        <v>174</v>
      </c>
      <c r="B186" s="62"/>
      <c r="C186" s="62"/>
      <c r="D186" s="62"/>
      <c r="E186" s="10"/>
      <c r="F186" s="10" t="s">
        <v>146</v>
      </c>
      <c r="G186" s="10"/>
      <c r="H186" s="8"/>
    </row>
    <row r="187" spans="1:8" ht="15">
      <c r="A187" s="62"/>
      <c r="B187" s="62"/>
      <c r="C187" s="62"/>
      <c r="D187" s="4"/>
      <c r="E187" s="16" t="s">
        <v>12</v>
      </c>
      <c r="F187" s="60" t="s">
        <v>11</v>
      </c>
      <c r="G187" s="60"/>
      <c r="H187" s="13"/>
    </row>
    <row r="188" spans="1:8" ht="15">
      <c r="A188" s="4"/>
      <c r="B188" s="4"/>
      <c r="C188" s="4"/>
      <c r="D188" s="4"/>
      <c r="E188" s="16"/>
      <c r="F188" s="13"/>
      <c r="G188" s="13"/>
      <c r="H188" s="13"/>
    </row>
    <row r="189" spans="1:8" ht="15">
      <c r="A189" s="4"/>
      <c r="B189" s="4"/>
      <c r="C189" s="4"/>
      <c r="D189" s="4"/>
      <c r="E189" s="16"/>
      <c r="F189" s="13"/>
      <c r="G189" s="13"/>
      <c r="H189" s="13"/>
    </row>
    <row r="190" spans="1:8" ht="30" customHeight="1">
      <c r="A190" s="62" t="s">
        <v>160</v>
      </c>
      <c r="B190" s="62"/>
      <c r="C190" s="62"/>
      <c r="D190" s="62"/>
      <c r="E190" s="17"/>
      <c r="F190" s="10" t="s">
        <v>145</v>
      </c>
      <c r="G190" s="10"/>
      <c r="H190" s="8"/>
    </row>
    <row r="191" spans="5:8" ht="15">
      <c r="E191" s="13" t="s">
        <v>12</v>
      </c>
      <c r="F191" s="60" t="s">
        <v>11</v>
      </c>
      <c r="G191" s="60"/>
      <c r="H191" s="13"/>
    </row>
    <row r="192" spans="1:8" ht="15">
      <c r="A192" s="62" t="s">
        <v>94</v>
      </c>
      <c r="B192" s="62"/>
      <c r="C192" s="62"/>
      <c r="D192" s="62"/>
      <c r="E192" s="17"/>
      <c r="F192" s="10" t="s">
        <v>145</v>
      </c>
      <c r="G192" s="10"/>
      <c r="H192" s="8"/>
    </row>
    <row r="193" spans="1:8" ht="15">
      <c r="A193" s="62" t="s">
        <v>148</v>
      </c>
      <c r="B193" s="62"/>
      <c r="E193" s="13" t="s">
        <v>12</v>
      </c>
      <c r="F193" s="60" t="s">
        <v>11</v>
      </c>
      <c r="G193" s="60"/>
      <c r="H193" s="13"/>
    </row>
    <row r="197" spans="1:3" ht="15">
      <c r="A197" s="56" t="s">
        <v>180</v>
      </c>
      <c r="B197" s="56"/>
      <c r="C197" s="56"/>
    </row>
  </sheetData>
  <sheetProtection/>
  <mergeCells count="262">
    <mergeCell ref="A26:C29"/>
    <mergeCell ref="B14:F14"/>
    <mergeCell ref="A178:C178"/>
    <mergeCell ref="A171:C171"/>
    <mergeCell ref="A184:C184"/>
    <mergeCell ref="A179:C179"/>
    <mergeCell ref="A180:C180"/>
    <mergeCell ref="A181:C181"/>
    <mergeCell ref="A182:C182"/>
    <mergeCell ref="A183:C183"/>
    <mergeCell ref="A175:C175"/>
    <mergeCell ref="A176:C176"/>
    <mergeCell ref="A163:C163"/>
    <mergeCell ref="A164:C164"/>
    <mergeCell ref="A168:C168"/>
    <mergeCell ref="A169:C169"/>
    <mergeCell ref="A170:C170"/>
    <mergeCell ref="A166:C166"/>
    <mergeCell ref="A167:C167"/>
    <mergeCell ref="A177:C177"/>
    <mergeCell ref="A172:C172"/>
    <mergeCell ref="A173:C173"/>
    <mergeCell ref="A174:C174"/>
    <mergeCell ref="A165:C165"/>
    <mergeCell ref="A157:C157"/>
    <mergeCell ref="A158:C158"/>
    <mergeCell ref="A159:C159"/>
    <mergeCell ref="A160:C160"/>
    <mergeCell ref="A161:C161"/>
    <mergeCell ref="A162:C162"/>
    <mergeCell ref="A151:C151"/>
    <mergeCell ref="A152:C152"/>
    <mergeCell ref="A153:C153"/>
    <mergeCell ref="A154:C154"/>
    <mergeCell ref="A155:C155"/>
    <mergeCell ref="A156:C156"/>
    <mergeCell ref="A145:C145"/>
    <mergeCell ref="A146:C146"/>
    <mergeCell ref="A147:C147"/>
    <mergeCell ref="A148:C148"/>
    <mergeCell ref="A149:C149"/>
    <mergeCell ref="A150:C150"/>
    <mergeCell ref="AA133:AA134"/>
    <mergeCell ref="AB133:AB134"/>
    <mergeCell ref="Z133:Z134"/>
    <mergeCell ref="Y133:Y134"/>
    <mergeCell ref="A135:C135"/>
    <mergeCell ref="A136:C136"/>
    <mergeCell ref="F191:G191"/>
    <mergeCell ref="I133:I134"/>
    <mergeCell ref="N133:S133"/>
    <mergeCell ref="A192:D192"/>
    <mergeCell ref="X133:X134"/>
    <mergeCell ref="G133:H133"/>
    <mergeCell ref="A137:C137"/>
    <mergeCell ref="A138:C138"/>
    <mergeCell ref="A139:C139"/>
    <mergeCell ref="A140:C140"/>
    <mergeCell ref="F187:G187"/>
    <mergeCell ref="A193:B193"/>
    <mergeCell ref="F193:G193"/>
    <mergeCell ref="F133:F134"/>
    <mergeCell ref="A197:C197"/>
    <mergeCell ref="A132:C134"/>
    <mergeCell ref="D132:D134"/>
    <mergeCell ref="E132:E134"/>
    <mergeCell ref="F132:AB132"/>
    <mergeCell ref="A190:D190"/>
    <mergeCell ref="A122:C122"/>
    <mergeCell ref="A123:C123"/>
    <mergeCell ref="A124:C124"/>
    <mergeCell ref="A125:C125"/>
    <mergeCell ref="A186:D186"/>
    <mergeCell ref="A187:C187"/>
    <mergeCell ref="A141:C141"/>
    <mergeCell ref="A142:C142"/>
    <mergeCell ref="A143:C143"/>
    <mergeCell ref="A144:C144"/>
    <mergeCell ref="A117:C117"/>
    <mergeCell ref="A118:C118"/>
    <mergeCell ref="A119:C119"/>
    <mergeCell ref="A120:C120"/>
    <mergeCell ref="A131:C131"/>
    <mergeCell ref="A121:C121"/>
    <mergeCell ref="A126:C126"/>
    <mergeCell ref="A128:C128"/>
    <mergeCell ref="A129:C129"/>
    <mergeCell ref="A130:C130"/>
    <mergeCell ref="A112:E112"/>
    <mergeCell ref="F112:G112"/>
    <mergeCell ref="A113:E113"/>
    <mergeCell ref="F113:G113"/>
    <mergeCell ref="A114:G114"/>
    <mergeCell ref="A115:C116"/>
    <mergeCell ref="D115:D116"/>
    <mergeCell ref="E115:E116"/>
    <mergeCell ref="F115:G115"/>
    <mergeCell ref="A109:E109"/>
    <mergeCell ref="F109:G109"/>
    <mergeCell ref="A110:E110"/>
    <mergeCell ref="F110:G110"/>
    <mergeCell ref="A111:E111"/>
    <mergeCell ref="F111:G111"/>
    <mergeCell ref="A106:E106"/>
    <mergeCell ref="F106:G106"/>
    <mergeCell ref="A107:E107"/>
    <mergeCell ref="F107:G107"/>
    <mergeCell ref="A108:E108"/>
    <mergeCell ref="F108:G108"/>
    <mergeCell ref="A103:E103"/>
    <mergeCell ref="F103:G103"/>
    <mergeCell ref="A104:E104"/>
    <mergeCell ref="F104:G104"/>
    <mergeCell ref="A105:E105"/>
    <mergeCell ref="F105:G105"/>
    <mergeCell ref="A100:E100"/>
    <mergeCell ref="F100:G100"/>
    <mergeCell ref="A101:E101"/>
    <mergeCell ref="F101:G101"/>
    <mergeCell ref="A102:E102"/>
    <mergeCell ref="F102:G102"/>
    <mergeCell ref="A97:E97"/>
    <mergeCell ref="F97:G97"/>
    <mergeCell ref="A98:E98"/>
    <mergeCell ref="F98:G98"/>
    <mergeCell ref="A99:E99"/>
    <mergeCell ref="F99:G99"/>
    <mergeCell ref="A94:E94"/>
    <mergeCell ref="F94:G94"/>
    <mergeCell ref="A95:E95"/>
    <mergeCell ref="F95:G95"/>
    <mergeCell ref="A96:E96"/>
    <mergeCell ref="F96:G96"/>
    <mergeCell ref="A91:E91"/>
    <mergeCell ref="F91:G91"/>
    <mergeCell ref="A92:E92"/>
    <mergeCell ref="F92:G92"/>
    <mergeCell ref="A93:E93"/>
    <mergeCell ref="F93:G93"/>
    <mergeCell ref="A88:E88"/>
    <mergeCell ref="F88:G88"/>
    <mergeCell ref="A89:E89"/>
    <mergeCell ref="F89:G89"/>
    <mergeCell ref="A90:E90"/>
    <mergeCell ref="F90:G90"/>
    <mergeCell ref="A85:E85"/>
    <mergeCell ref="F85:G85"/>
    <mergeCell ref="A86:E86"/>
    <mergeCell ref="F86:G86"/>
    <mergeCell ref="A87:E87"/>
    <mergeCell ref="F87:G87"/>
    <mergeCell ref="A82:E82"/>
    <mergeCell ref="F82:G82"/>
    <mergeCell ref="A83:E83"/>
    <mergeCell ref="F83:G83"/>
    <mergeCell ref="A84:E84"/>
    <mergeCell ref="F84:G84"/>
    <mergeCell ref="A79:E79"/>
    <mergeCell ref="F79:G79"/>
    <mergeCell ref="A80:E80"/>
    <mergeCell ref="F80:G80"/>
    <mergeCell ref="A81:E81"/>
    <mergeCell ref="F81:G81"/>
    <mergeCell ref="A76:E76"/>
    <mergeCell ref="F76:G76"/>
    <mergeCell ref="A77:E77"/>
    <mergeCell ref="F77:G77"/>
    <mergeCell ref="A78:E78"/>
    <mergeCell ref="F78:G78"/>
    <mergeCell ref="A73:E73"/>
    <mergeCell ref="F73:G73"/>
    <mergeCell ref="A74:E74"/>
    <mergeCell ref="F74:G74"/>
    <mergeCell ref="A75:E75"/>
    <mergeCell ref="F75:G75"/>
    <mergeCell ref="A70:E70"/>
    <mergeCell ref="F70:G70"/>
    <mergeCell ref="A71:E71"/>
    <mergeCell ref="F71:G71"/>
    <mergeCell ref="A72:E72"/>
    <mergeCell ref="F72:G72"/>
    <mergeCell ref="A67:E67"/>
    <mergeCell ref="F67:G67"/>
    <mergeCell ref="A68:E68"/>
    <mergeCell ref="F68:G68"/>
    <mergeCell ref="A69:E69"/>
    <mergeCell ref="F69:G69"/>
    <mergeCell ref="A64:E64"/>
    <mergeCell ref="F64:G64"/>
    <mergeCell ref="A65:E65"/>
    <mergeCell ref="F65:G65"/>
    <mergeCell ref="A66:E66"/>
    <mergeCell ref="F66:G66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9:E49"/>
    <mergeCell ref="F49:G49"/>
    <mergeCell ref="A50:E50"/>
    <mergeCell ref="F50:G50"/>
    <mergeCell ref="A51:E51"/>
    <mergeCell ref="F51:G51"/>
    <mergeCell ref="A46:E46"/>
    <mergeCell ref="F46:G46"/>
    <mergeCell ref="A47:E47"/>
    <mergeCell ref="F47:G47"/>
    <mergeCell ref="A48:E48"/>
    <mergeCell ref="F48:G48"/>
    <mergeCell ref="A43:E43"/>
    <mergeCell ref="F43:G43"/>
    <mergeCell ref="A44:E44"/>
    <mergeCell ref="F44:G44"/>
    <mergeCell ref="A45:E45"/>
    <mergeCell ref="F45:G45"/>
    <mergeCell ref="A42:E42"/>
    <mergeCell ref="F42:G42"/>
    <mergeCell ref="B40:H40"/>
    <mergeCell ref="A37:G37"/>
    <mergeCell ref="A38:G38"/>
    <mergeCell ref="A39:G39"/>
    <mergeCell ref="A41:E41"/>
    <mergeCell ref="F41:G41"/>
    <mergeCell ref="A36:G36"/>
    <mergeCell ref="A23:C25"/>
    <mergeCell ref="A21:C21"/>
    <mergeCell ref="A31:G31"/>
    <mergeCell ref="F7:G7"/>
    <mergeCell ref="A17:C20"/>
    <mergeCell ref="A33:G33"/>
    <mergeCell ref="A34:G34"/>
    <mergeCell ref="E8:G8"/>
    <mergeCell ref="A35:G35"/>
    <mergeCell ref="A22:C22"/>
    <mergeCell ref="E1:G1"/>
    <mergeCell ref="E2:G2"/>
    <mergeCell ref="E3:G3"/>
    <mergeCell ref="E4:G4"/>
    <mergeCell ref="A10:G10"/>
    <mergeCell ref="A11:G11"/>
    <mergeCell ref="E5:G5"/>
    <mergeCell ref="F6:G6"/>
  </mergeCells>
  <printOptions/>
  <pageMargins left="0.7480314960629921" right="0.7086614173228347" top="0.984251968503937" bottom="0.7480314960629921" header="0.5118110236220472" footer="0.5118110236220472"/>
  <pageSetup fitToHeight="7" horizontalDpi="600" verticalDpi="600" orientation="portrait" paperSize="9" scale="58" r:id="rId1"/>
  <rowBreaks count="6" manualBreakCount="6">
    <brk id="35" max="16" man="1"/>
    <brk id="39" max="16" man="1"/>
    <brk id="80" max="26" man="1"/>
    <brk id="113" max="16" man="1"/>
    <brk id="131" max="19" man="1"/>
    <brk id="154" max="27" man="1"/>
  </rowBreaks>
  <colBreaks count="1" manualBreakCount="1">
    <brk id="15" max="1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K1:AA66"/>
  <sheetViews>
    <sheetView zoomScalePageLayoutView="0" workbookViewId="0" topLeftCell="K34">
      <selection activeCell="P58" sqref="P58:Q58"/>
    </sheetView>
  </sheetViews>
  <sheetFormatPr defaultColWidth="9.00390625" defaultRowHeight="12.75"/>
  <cols>
    <col min="13" max="13" width="13.75390625" style="0" customWidth="1"/>
    <col min="14" max="14" width="14.00390625" style="0" customWidth="1"/>
    <col min="15" max="15" width="10.75390625" style="0" customWidth="1"/>
    <col min="16" max="16" width="9.75390625" style="0" customWidth="1"/>
    <col min="17" max="17" width="10.375" style="0" customWidth="1"/>
    <col min="18" max="18" width="12.875" style="0" customWidth="1"/>
    <col min="26" max="26" width="11.125" style="0" customWidth="1"/>
  </cols>
  <sheetData>
    <row r="1" spans="11:27" ht="12.75" customHeight="1">
      <c r="K1" s="97" t="s">
        <v>0</v>
      </c>
      <c r="L1" s="98"/>
      <c r="M1" s="99"/>
      <c r="N1" s="95" t="s">
        <v>27</v>
      </c>
      <c r="O1" s="95" t="s">
        <v>3</v>
      </c>
      <c r="P1" s="106" t="s">
        <v>4</v>
      </c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8"/>
    </row>
    <row r="2" spans="11:27" ht="12.75" customHeight="1">
      <c r="K2" s="100"/>
      <c r="L2" s="101"/>
      <c r="M2" s="102"/>
      <c r="N2" s="105"/>
      <c r="O2" s="105"/>
      <c r="P2" s="95" t="s">
        <v>115</v>
      </c>
      <c r="Q2" s="97" t="s">
        <v>4</v>
      </c>
      <c r="R2" s="99"/>
      <c r="S2" s="95" t="s">
        <v>123</v>
      </c>
      <c r="T2" s="97" t="s">
        <v>4</v>
      </c>
      <c r="U2" s="98"/>
      <c r="V2" s="98"/>
      <c r="W2" s="95" t="s">
        <v>52</v>
      </c>
      <c r="X2" s="95" t="s">
        <v>122</v>
      </c>
      <c r="Y2" s="95" t="s">
        <v>49</v>
      </c>
      <c r="Z2" s="95" t="s">
        <v>121</v>
      </c>
      <c r="AA2" s="95" t="s">
        <v>68</v>
      </c>
    </row>
    <row r="3" spans="11:27" ht="293.25">
      <c r="K3" s="103"/>
      <c r="L3" s="57"/>
      <c r="M3" s="104"/>
      <c r="N3" s="96"/>
      <c r="O3" s="96"/>
      <c r="P3" s="96"/>
      <c r="Q3" s="29" t="s">
        <v>143</v>
      </c>
      <c r="R3" s="29" t="s">
        <v>144</v>
      </c>
      <c r="S3" s="96"/>
      <c r="T3" s="30" t="s">
        <v>140</v>
      </c>
      <c r="U3" s="30" t="s">
        <v>141</v>
      </c>
      <c r="V3" s="30" t="s">
        <v>142</v>
      </c>
      <c r="W3" s="96"/>
      <c r="X3" s="96"/>
      <c r="Y3" s="96"/>
      <c r="Z3" s="96"/>
      <c r="AA3" s="96"/>
    </row>
    <row r="4" spans="11:27" ht="12.75" customHeight="1">
      <c r="K4" s="120" t="s">
        <v>7</v>
      </c>
      <c r="L4" s="121"/>
      <c r="M4" s="122"/>
      <c r="N4" s="31">
        <v>900</v>
      </c>
      <c r="O4" s="32">
        <f>P4+S4</f>
        <v>4946370.46</v>
      </c>
      <c r="P4" s="32">
        <f>P6+P41+P15</f>
        <v>4884170.46</v>
      </c>
      <c r="Q4" s="32">
        <f>Q6+Q15+Q41</f>
        <v>4261686</v>
      </c>
      <c r="R4" s="32">
        <f>R8+R14</f>
        <v>139184.46</v>
      </c>
      <c r="S4" s="32">
        <f>S32</f>
        <v>62200</v>
      </c>
      <c r="T4" s="32"/>
      <c r="U4" s="32"/>
      <c r="V4" s="32"/>
      <c r="W4" s="32"/>
      <c r="X4" s="32"/>
      <c r="Y4" s="32"/>
      <c r="Z4" s="32">
        <f>Z6+Z15+Z41</f>
        <v>4946370.46</v>
      </c>
      <c r="AA4" s="32"/>
    </row>
    <row r="5" spans="11:27" ht="12.75" customHeight="1">
      <c r="K5" s="114" t="s">
        <v>6</v>
      </c>
      <c r="L5" s="115"/>
      <c r="M5" s="116"/>
      <c r="N5" s="2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1:27" ht="12.75" customHeight="1">
      <c r="K6" s="109" t="s">
        <v>89</v>
      </c>
      <c r="L6" s="110"/>
      <c r="M6" s="111"/>
      <c r="N6" s="35">
        <v>210</v>
      </c>
      <c r="O6" s="30"/>
      <c r="P6" s="32">
        <f>SUM(P8:P14)</f>
        <v>4242068.46</v>
      </c>
      <c r="Q6" s="30">
        <f>SUM(Q8:Q13,Q14)</f>
        <v>4102884</v>
      </c>
      <c r="R6" s="30">
        <f>R8+R14</f>
        <v>139184.46</v>
      </c>
      <c r="S6" s="30"/>
      <c r="T6" s="30"/>
      <c r="U6" s="30"/>
      <c r="V6" s="30"/>
      <c r="W6" s="30"/>
      <c r="X6" s="30"/>
      <c r="Y6" s="30"/>
      <c r="Z6" s="32">
        <f>P6</f>
        <v>4242068.46</v>
      </c>
      <c r="AA6" s="30"/>
    </row>
    <row r="7" spans="11:27" ht="12.75">
      <c r="K7" s="112" t="s">
        <v>1</v>
      </c>
      <c r="L7" s="113"/>
      <c r="M7" s="113"/>
      <c r="N7" s="33"/>
      <c r="O7" s="34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1:27" ht="12.75" customHeight="1">
      <c r="K8" s="114" t="s">
        <v>30</v>
      </c>
      <c r="L8" s="115"/>
      <c r="M8" s="116"/>
      <c r="N8" s="35">
        <v>211</v>
      </c>
      <c r="O8" s="30"/>
      <c r="P8" s="30">
        <f>Q8+R8</f>
        <v>3088799.2</v>
      </c>
      <c r="Q8" s="30">
        <v>2985085</v>
      </c>
      <c r="R8" s="30">
        <v>103714.2</v>
      </c>
      <c r="S8" s="30"/>
      <c r="T8" s="30"/>
      <c r="U8" s="30"/>
      <c r="V8" s="30"/>
      <c r="W8" s="30"/>
      <c r="X8" s="30"/>
      <c r="Y8" s="30"/>
      <c r="Z8" s="30">
        <f>P8</f>
        <v>3088799.2</v>
      </c>
      <c r="AA8" s="30"/>
    </row>
    <row r="9" spans="11:27" ht="12.75">
      <c r="K9" s="117" t="s">
        <v>31</v>
      </c>
      <c r="L9" s="118"/>
      <c r="M9" s="119"/>
      <c r="N9" s="35">
        <v>212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1:27" ht="12.75">
      <c r="K10" s="89" t="s">
        <v>6</v>
      </c>
      <c r="L10" s="90"/>
      <c r="M10" s="91"/>
      <c r="N10" s="35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1:27" ht="12.75">
      <c r="K11" s="89" t="s">
        <v>124</v>
      </c>
      <c r="L11" s="90"/>
      <c r="M11" s="91"/>
      <c r="N11" s="35"/>
      <c r="O11" s="30"/>
      <c r="P11" s="30">
        <v>4700</v>
      </c>
      <c r="Q11" s="30">
        <v>4700</v>
      </c>
      <c r="R11" s="30"/>
      <c r="S11" s="30"/>
      <c r="T11" s="30"/>
      <c r="U11" s="30"/>
      <c r="V11" s="30"/>
      <c r="W11" s="30"/>
      <c r="X11" s="30"/>
      <c r="Y11" s="30"/>
      <c r="Z11" s="30">
        <f>P11</f>
        <v>4700</v>
      </c>
      <c r="AA11" s="30"/>
    </row>
    <row r="12" spans="11:27" ht="12.75" customHeight="1">
      <c r="K12" s="92" t="s">
        <v>125</v>
      </c>
      <c r="L12" s="93"/>
      <c r="M12" s="94"/>
      <c r="N12" s="35"/>
      <c r="O12" s="30"/>
      <c r="P12" s="30">
        <v>73000</v>
      </c>
      <c r="Q12" s="30">
        <v>73000</v>
      </c>
      <c r="R12" s="30"/>
      <c r="S12" s="30"/>
      <c r="T12" s="30"/>
      <c r="U12" s="30"/>
      <c r="V12" s="30"/>
      <c r="W12" s="30"/>
      <c r="X12" s="30"/>
      <c r="Y12" s="30"/>
      <c r="Z12" s="30">
        <f>P12</f>
        <v>73000</v>
      </c>
      <c r="AA12" s="30"/>
    </row>
    <row r="13" spans="11:27" ht="12.75" customHeight="1">
      <c r="K13" s="92" t="s">
        <v>126</v>
      </c>
      <c r="L13" s="93"/>
      <c r="M13" s="94"/>
      <c r="N13" s="35"/>
      <c r="O13" s="30"/>
      <c r="P13" s="30">
        <v>19200</v>
      </c>
      <c r="Q13" s="30">
        <v>19200</v>
      </c>
      <c r="R13" s="30"/>
      <c r="S13" s="30"/>
      <c r="T13" s="30"/>
      <c r="U13" s="30"/>
      <c r="V13" s="30"/>
      <c r="W13" s="30"/>
      <c r="X13" s="30"/>
      <c r="Y13" s="30"/>
      <c r="Z13" s="30">
        <f>P13</f>
        <v>19200</v>
      </c>
      <c r="AA13" s="30"/>
    </row>
    <row r="14" spans="11:27" ht="12.75" customHeight="1">
      <c r="K14" s="114" t="s">
        <v>32</v>
      </c>
      <c r="L14" s="115"/>
      <c r="M14" s="116"/>
      <c r="N14" s="35">
        <v>213</v>
      </c>
      <c r="O14" s="30"/>
      <c r="P14" s="30">
        <f>Q14+R14</f>
        <v>1056369.26</v>
      </c>
      <c r="Q14" s="30">
        <v>1020899</v>
      </c>
      <c r="R14" s="30">
        <v>35470.26</v>
      </c>
      <c r="S14" s="30"/>
      <c r="T14" s="30"/>
      <c r="U14" s="30"/>
      <c r="V14" s="30"/>
      <c r="W14" s="30"/>
      <c r="X14" s="30"/>
      <c r="Y14" s="30"/>
      <c r="Z14" s="30">
        <f>P14</f>
        <v>1056369.26</v>
      </c>
      <c r="AA14" s="30"/>
    </row>
    <row r="15" spans="11:27" ht="12.75" customHeight="1">
      <c r="K15" s="114" t="s">
        <v>90</v>
      </c>
      <c r="L15" s="115"/>
      <c r="M15" s="116"/>
      <c r="N15" s="35">
        <v>220</v>
      </c>
      <c r="O15" s="30"/>
      <c r="P15" s="32">
        <f>SUM(P17:P40)</f>
        <v>507200</v>
      </c>
      <c r="Q15" s="30">
        <f>Q17+Q18+Q32</f>
        <v>91000</v>
      </c>
      <c r="R15" s="30"/>
      <c r="S15" s="30"/>
      <c r="T15" s="30"/>
      <c r="U15" s="30"/>
      <c r="V15" s="30"/>
      <c r="W15" s="30"/>
      <c r="X15" s="30"/>
      <c r="Y15" s="30"/>
      <c r="Z15" s="32">
        <f>Z17+Z18+Z22+Z23+Z24+Z31+Z32+Z40</f>
        <v>569400</v>
      </c>
      <c r="AA15" s="30"/>
    </row>
    <row r="16" spans="11:27" ht="12.75">
      <c r="K16" s="112" t="s">
        <v>1</v>
      </c>
      <c r="L16" s="113"/>
      <c r="M16" s="123"/>
      <c r="N16" s="35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1:27" ht="12.75" customHeight="1">
      <c r="K17" s="114" t="s">
        <v>33</v>
      </c>
      <c r="L17" s="115"/>
      <c r="M17" s="116"/>
      <c r="N17" s="35">
        <v>221</v>
      </c>
      <c r="O17" s="30"/>
      <c r="P17" s="30">
        <v>16000</v>
      </c>
      <c r="Q17" s="30">
        <v>15000</v>
      </c>
      <c r="R17" s="30"/>
      <c r="S17" s="30"/>
      <c r="T17" s="30"/>
      <c r="U17" s="30"/>
      <c r="V17" s="30"/>
      <c r="W17" s="30"/>
      <c r="X17" s="30"/>
      <c r="Y17" s="30"/>
      <c r="Z17" s="30">
        <f>P17</f>
        <v>16000</v>
      </c>
      <c r="AA17" s="30"/>
    </row>
    <row r="18" spans="11:27" ht="12.75" customHeight="1">
      <c r="K18" s="114" t="s">
        <v>34</v>
      </c>
      <c r="L18" s="115"/>
      <c r="M18" s="116"/>
      <c r="N18" s="35">
        <v>222</v>
      </c>
      <c r="O18" s="30"/>
      <c r="P18" s="30">
        <v>6000</v>
      </c>
      <c r="Q18" s="30">
        <v>6000</v>
      </c>
      <c r="R18" s="30"/>
      <c r="S18" s="30"/>
      <c r="T18" s="30"/>
      <c r="U18" s="30"/>
      <c r="V18" s="30"/>
      <c r="W18" s="30"/>
      <c r="X18" s="30"/>
      <c r="Y18" s="30"/>
      <c r="Z18" s="30">
        <f>P18</f>
        <v>6000</v>
      </c>
      <c r="AA18" s="30"/>
    </row>
    <row r="19" spans="11:27" ht="12.75" customHeight="1">
      <c r="K19" s="114" t="s">
        <v>35</v>
      </c>
      <c r="L19" s="115"/>
      <c r="M19" s="116"/>
      <c r="N19" s="35">
        <v>223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1:27" ht="12.75">
      <c r="K20" s="89" t="s">
        <v>6</v>
      </c>
      <c r="L20" s="90"/>
      <c r="M20" s="91"/>
      <c r="N20" s="35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1:27" ht="12.75">
      <c r="K21" s="89" t="s">
        <v>127</v>
      </c>
      <c r="L21" s="90"/>
      <c r="M21" s="91"/>
      <c r="N21" s="35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1:27" ht="12.75">
      <c r="K22" s="89" t="s">
        <v>128</v>
      </c>
      <c r="L22" s="90"/>
      <c r="M22" s="91"/>
      <c r="N22" s="35"/>
      <c r="O22" s="30"/>
      <c r="P22" s="30">
        <v>218300</v>
      </c>
      <c r="Q22" s="30"/>
      <c r="R22" s="30"/>
      <c r="S22" s="30"/>
      <c r="T22" s="30"/>
      <c r="U22" s="30"/>
      <c r="V22" s="30"/>
      <c r="W22" s="30"/>
      <c r="X22" s="30"/>
      <c r="Y22" s="30"/>
      <c r="Z22" s="30">
        <f>P22</f>
        <v>218300</v>
      </c>
      <c r="AA22" s="30"/>
    </row>
    <row r="23" spans="11:27" ht="12.75">
      <c r="K23" s="89" t="s">
        <v>129</v>
      </c>
      <c r="L23" s="90"/>
      <c r="M23" s="91"/>
      <c r="N23" s="35"/>
      <c r="O23" s="30"/>
      <c r="P23" s="30">
        <v>141000</v>
      </c>
      <c r="Q23" s="30"/>
      <c r="R23" s="30"/>
      <c r="S23" s="30"/>
      <c r="T23" s="30"/>
      <c r="U23" s="30"/>
      <c r="V23" s="30"/>
      <c r="W23" s="30"/>
      <c r="X23" s="30"/>
      <c r="Y23" s="30"/>
      <c r="Z23" s="30">
        <f>P23</f>
        <v>141000</v>
      </c>
      <c r="AA23" s="30"/>
    </row>
    <row r="24" spans="11:27" ht="12.75" customHeight="1">
      <c r="K24" s="92" t="s">
        <v>130</v>
      </c>
      <c r="L24" s="93"/>
      <c r="M24" s="94"/>
      <c r="N24" s="35"/>
      <c r="O24" s="30"/>
      <c r="P24" s="30">
        <v>12200</v>
      </c>
      <c r="Q24" s="30"/>
      <c r="R24" s="30"/>
      <c r="S24" s="30"/>
      <c r="T24" s="30"/>
      <c r="U24" s="30"/>
      <c r="V24" s="30"/>
      <c r="W24" s="30"/>
      <c r="X24" s="30"/>
      <c r="Y24" s="30"/>
      <c r="Z24" s="30">
        <f>P24</f>
        <v>12200</v>
      </c>
      <c r="AA24" s="30"/>
    </row>
    <row r="25" spans="11:27" ht="12.75" customHeight="1">
      <c r="K25" s="114" t="s">
        <v>36</v>
      </c>
      <c r="L25" s="115"/>
      <c r="M25" s="116"/>
      <c r="N25" s="35">
        <v>224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1:27" ht="12.75" customHeight="1">
      <c r="K26" s="114" t="s">
        <v>37</v>
      </c>
      <c r="L26" s="115"/>
      <c r="M26" s="116"/>
      <c r="N26" s="35">
        <v>225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1:27" ht="12.75">
      <c r="K27" s="89" t="s">
        <v>6</v>
      </c>
      <c r="L27" s="90"/>
      <c r="M27" s="91"/>
      <c r="N27" s="35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1:27" ht="12.75">
      <c r="K28" s="89" t="s">
        <v>131</v>
      </c>
      <c r="L28" s="90"/>
      <c r="M28" s="91"/>
      <c r="N28" s="35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1:27" ht="12.75">
      <c r="K29" s="89" t="s">
        <v>132</v>
      </c>
      <c r="L29" s="90"/>
      <c r="M29" s="91"/>
      <c r="N29" s="35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1:27" ht="12.75">
      <c r="K30" s="89" t="s">
        <v>137</v>
      </c>
      <c r="L30" s="90"/>
      <c r="M30" s="91"/>
      <c r="N30" s="35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1:27" ht="12.75" customHeight="1">
      <c r="K31" s="92" t="s">
        <v>133</v>
      </c>
      <c r="L31" s="93"/>
      <c r="M31" s="94"/>
      <c r="N31" s="35"/>
      <c r="O31" s="30"/>
      <c r="P31" s="30">
        <v>10000</v>
      </c>
      <c r="Q31" s="30"/>
      <c r="R31" s="30"/>
      <c r="S31" s="30"/>
      <c r="T31" s="30"/>
      <c r="U31" s="30"/>
      <c r="V31" s="30"/>
      <c r="W31" s="30"/>
      <c r="X31" s="30"/>
      <c r="Y31" s="30"/>
      <c r="Z31" s="30">
        <f>P31</f>
        <v>10000</v>
      </c>
      <c r="AA31" s="30"/>
    </row>
    <row r="32" spans="11:27" ht="12.75" customHeight="1">
      <c r="K32" s="114" t="s">
        <v>38</v>
      </c>
      <c r="L32" s="115"/>
      <c r="M32" s="116"/>
      <c r="N32" s="35">
        <v>226</v>
      </c>
      <c r="O32" s="30"/>
      <c r="P32" s="30">
        <v>72500</v>
      </c>
      <c r="Q32" s="30">
        <v>70000</v>
      </c>
      <c r="R32" s="30"/>
      <c r="S32" s="30">
        <f>SUM(T32:V32)</f>
        <v>62200</v>
      </c>
      <c r="T32" s="30">
        <v>57000</v>
      </c>
      <c r="U32" s="30">
        <v>400</v>
      </c>
      <c r="V32" s="30">
        <v>4800</v>
      </c>
      <c r="W32" s="30"/>
      <c r="X32" s="30"/>
      <c r="Y32" s="30"/>
      <c r="Z32" s="30">
        <f>S32+P32</f>
        <v>134700</v>
      </c>
      <c r="AA32" s="30"/>
    </row>
    <row r="33" spans="11:27" ht="12.75" customHeight="1">
      <c r="K33" s="114" t="s">
        <v>91</v>
      </c>
      <c r="L33" s="115"/>
      <c r="M33" s="116"/>
      <c r="N33" s="35">
        <v>240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1:27" ht="12.75">
      <c r="K34" s="112" t="s">
        <v>1</v>
      </c>
      <c r="L34" s="113"/>
      <c r="M34" s="123"/>
      <c r="N34" s="35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1:27" ht="12.75" customHeight="1">
      <c r="K35" s="114" t="s">
        <v>39</v>
      </c>
      <c r="L35" s="115"/>
      <c r="M35" s="116"/>
      <c r="N35" s="35">
        <v>241</v>
      </c>
      <c r="O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1:27" ht="12.75" customHeight="1">
      <c r="K36" s="114" t="s">
        <v>92</v>
      </c>
      <c r="L36" s="115"/>
      <c r="M36" s="116"/>
      <c r="N36" s="35">
        <v>260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1:27" ht="12.75">
      <c r="K37" s="112" t="s">
        <v>1</v>
      </c>
      <c r="L37" s="113"/>
      <c r="M37" s="123"/>
      <c r="N37" s="35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1:27" ht="12.75" customHeight="1">
      <c r="K38" s="114" t="s">
        <v>40</v>
      </c>
      <c r="L38" s="115"/>
      <c r="M38" s="116"/>
      <c r="N38" s="35">
        <v>262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1:27" ht="12.75" customHeight="1">
      <c r="K39" s="124" t="s">
        <v>41</v>
      </c>
      <c r="L39" s="125"/>
      <c r="M39" s="126"/>
      <c r="N39" s="35">
        <v>263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1:27" ht="14.25" customHeight="1">
      <c r="K40" s="114" t="s">
        <v>42</v>
      </c>
      <c r="L40" s="115"/>
      <c r="M40" s="116"/>
      <c r="N40" s="35">
        <v>290</v>
      </c>
      <c r="O40" s="30"/>
      <c r="P40" s="30">
        <v>31200</v>
      </c>
      <c r="Q40" s="30"/>
      <c r="R40" s="30"/>
      <c r="S40" s="30"/>
      <c r="T40" s="30"/>
      <c r="U40" s="30"/>
      <c r="V40" s="30"/>
      <c r="W40" s="30"/>
      <c r="X40" s="30"/>
      <c r="Y40" s="30"/>
      <c r="Z40" s="30">
        <f>P40</f>
        <v>31200</v>
      </c>
      <c r="AA40" s="30"/>
    </row>
    <row r="41" spans="11:27" ht="12.75" customHeight="1">
      <c r="K41" s="114" t="s">
        <v>93</v>
      </c>
      <c r="L41" s="115"/>
      <c r="M41" s="116"/>
      <c r="N41" s="35">
        <v>300</v>
      </c>
      <c r="O41" s="30"/>
      <c r="P41" s="32">
        <f>SUM(P43:P51)</f>
        <v>134902</v>
      </c>
      <c r="Q41" s="30">
        <f>Q43+Q51</f>
        <v>67802</v>
      </c>
      <c r="R41" s="30"/>
      <c r="S41" s="30"/>
      <c r="T41" s="30"/>
      <c r="U41" s="30"/>
      <c r="V41" s="30"/>
      <c r="W41" s="30"/>
      <c r="X41" s="30"/>
      <c r="Y41" s="30"/>
      <c r="Z41" s="32">
        <f>P41</f>
        <v>134902</v>
      </c>
      <c r="AA41" s="30"/>
    </row>
    <row r="42" spans="11:27" ht="12.75">
      <c r="K42" s="112" t="s">
        <v>1</v>
      </c>
      <c r="L42" s="113"/>
      <c r="M42" s="123"/>
      <c r="N42" s="35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1:27" ht="12.75" customHeight="1">
      <c r="K43" s="114" t="s">
        <v>43</v>
      </c>
      <c r="L43" s="115"/>
      <c r="M43" s="116"/>
      <c r="N43" s="35">
        <v>310</v>
      </c>
      <c r="O43" s="30"/>
      <c r="P43" s="30">
        <v>33802</v>
      </c>
      <c r="Q43" s="30">
        <v>33802</v>
      </c>
      <c r="R43" s="30"/>
      <c r="S43" s="30"/>
      <c r="T43" s="30"/>
      <c r="U43" s="30"/>
      <c r="V43" s="30"/>
      <c r="W43" s="30"/>
      <c r="X43" s="30"/>
      <c r="Y43" s="30"/>
      <c r="Z43" s="30">
        <f>P43</f>
        <v>33802</v>
      </c>
      <c r="AA43" s="30"/>
    </row>
    <row r="44" spans="11:27" ht="12.75" customHeight="1">
      <c r="K44" s="114" t="s">
        <v>44</v>
      </c>
      <c r="L44" s="115"/>
      <c r="M44" s="116"/>
      <c r="N44" s="36">
        <v>320</v>
      </c>
      <c r="O44" s="37"/>
      <c r="P44" s="37"/>
      <c r="Q44" s="37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1:27" ht="12.75" customHeight="1">
      <c r="K45" s="114" t="s">
        <v>45</v>
      </c>
      <c r="L45" s="115"/>
      <c r="M45" s="116"/>
      <c r="N45" s="38">
        <v>330</v>
      </c>
      <c r="O45" s="37"/>
      <c r="P45" s="37"/>
      <c r="Q45" s="37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1:27" ht="12.75" customHeight="1">
      <c r="K46" s="114" t="s">
        <v>46</v>
      </c>
      <c r="L46" s="115"/>
      <c r="M46" s="116"/>
      <c r="N46" s="35">
        <v>340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1:27" ht="12.75">
      <c r="K47" s="89" t="s">
        <v>6</v>
      </c>
      <c r="L47" s="90"/>
      <c r="M47" s="91"/>
      <c r="N47" s="35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1:27" ht="12.75">
      <c r="K48" s="89" t="s">
        <v>134</v>
      </c>
      <c r="L48" s="90"/>
      <c r="M48" s="91"/>
      <c r="N48" s="35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1:27" ht="12.75">
      <c r="K49" s="89" t="s">
        <v>135</v>
      </c>
      <c r="L49" s="90"/>
      <c r="M49" s="91"/>
      <c r="N49" s="35"/>
      <c r="O49" s="30"/>
      <c r="P49" s="30">
        <v>67100</v>
      </c>
      <c r="Q49" s="30"/>
      <c r="R49" s="30"/>
      <c r="S49" s="30"/>
      <c r="T49" s="30"/>
      <c r="U49" s="30"/>
      <c r="V49" s="30"/>
      <c r="W49" s="30"/>
      <c r="X49" s="30"/>
      <c r="Y49" s="30"/>
      <c r="Z49" s="30">
        <f>P49</f>
        <v>67100</v>
      </c>
      <c r="AA49" s="30"/>
    </row>
    <row r="50" spans="11:27" ht="12.75" customHeight="1">
      <c r="K50" s="92" t="s">
        <v>136</v>
      </c>
      <c r="L50" s="93"/>
      <c r="M50" s="94"/>
      <c r="N50" s="35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1:27" ht="12.75" customHeight="1">
      <c r="K51" s="92" t="s">
        <v>138</v>
      </c>
      <c r="L51" s="93"/>
      <c r="M51" s="94"/>
      <c r="N51" s="35"/>
      <c r="O51" s="30"/>
      <c r="P51" s="30">
        <v>34000</v>
      </c>
      <c r="Q51" s="30">
        <v>34000</v>
      </c>
      <c r="R51" s="30"/>
      <c r="S51" s="30"/>
      <c r="T51" s="30"/>
      <c r="U51" s="30"/>
      <c r="V51" s="30"/>
      <c r="W51" s="30"/>
      <c r="X51" s="30"/>
      <c r="Y51" s="30"/>
      <c r="Z51" s="30">
        <f>P51</f>
        <v>34000</v>
      </c>
      <c r="AA51" s="30"/>
    </row>
    <row r="52" spans="11:27" ht="12.75" customHeight="1">
      <c r="K52" s="128" t="s">
        <v>8</v>
      </c>
      <c r="L52" s="129"/>
      <c r="M52" s="130"/>
      <c r="N52" s="3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1:27" ht="12.75" customHeight="1">
      <c r="K53" s="127" t="s">
        <v>9</v>
      </c>
      <c r="L53" s="127"/>
      <c r="M53" s="127"/>
      <c r="N53" s="29" t="s">
        <v>28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1:27" ht="15">
      <c r="K54" s="8"/>
      <c r="L54" s="8"/>
      <c r="M54" s="8"/>
      <c r="N54" s="1"/>
      <c r="O54" s="19"/>
      <c r="P54" s="19"/>
      <c r="Q54" s="19"/>
      <c r="R54" s="8"/>
      <c r="S54" s="2"/>
      <c r="T54" s="2"/>
      <c r="U54" s="2"/>
      <c r="V54" s="2"/>
      <c r="W54" s="2"/>
      <c r="X54" s="2"/>
      <c r="Y54" s="2"/>
      <c r="Z54" s="2"/>
      <c r="AA54" s="2"/>
    </row>
    <row r="55" spans="11:27" ht="30" customHeight="1">
      <c r="K55" s="62" t="s">
        <v>154</v>
      </c>
      <c r="L55" s="62"/>
      <c r="M55" s="62"/>
      <c r="N55" s="62"/>
      <c r="O55" s="10"/>
      <c r="P55" s="10" t="s">
        <v>147</v>
      </c>
      <c r="Q55" s="10"/>
      <c r="R55" s="8"/>
      <c r="S55" s="2"/>
      <c r="T55" s="2"/>
      <c r="U55" s="2"/>
      <c r="V55" s="2"/>
      <c r="W55" s="2"/>
      <c r="X55" s="2"/>
      <c r="Y55" s="2"/>
      <c r="Z55" s="2"/>
      <c r="AA55" s="2"/>
    </row>
    <row r="56" spans="11:27" ht="15" customHeight="1">
      <c r="K56" s="62"/>
      <c r="L56" s="62"/>
      <c r="M56" s="62"/>
      <c r="N56" s="4"/>
      <c r="O56" s="16" t="s">
        <v>12</v>
      </c>
      <c r="P56" s="60" t="s">
        <v>11</v>
      </c>
      <c r="Q56" s="60"/>
      <c r="R56" s="13"/>
      <c r="S56" s="2"/>
      <c r="T56" s="2"/>
      <c r="U56" s="2"/>
      <c r="V56" s="2"/>
      <c r="W56" s="2"/>
      <c r="X56" s="2"/>
      <c r="Y56" s="2"/>
      <c r="Z56" s="2"/>
      <c r="AA56" s="2"/>
    </row>
    <row r="57" spans="11:27" ht="49.5" customHeight="1">
      <c r="K57" s="62" t="s">
        <v>156</v>
      </c>
      <c r="L57" s="62"/>
      <c r="M57" s="62"/>
      <c r="N57" s="62"/>
      <c r="O57" s="10"/>
      <c r="P57" s="10" t="s">
        <v>146</v>
      </c>
      <c r="Q57" s="10"/>
      <c r="R57" s="8"/>
      <c r="S57" s="2"/>
      <c r="T57" s="2"/>
      <c r="U57" s="2"/>
      <c r="V57" s="2"/>
      <c r="W57" s="2"/>
      <c r="X57" s="2"/>
      <c r="Y57" s="2"/>
      <c r="Z57" s="2"/>
      <c r="AA57" s="2"/>
    </row>
    <row r="58" spans="11:27" ht="15" customHeight="1">
      <c r="K58" s="3"/>
      <c r="L58" s="3"/>
      <c r="M58" s="3"/>
      <c r="N58" s="3"/>
      <c r="O58" s="13" t="s">
        <v>12</v>
      </c>
      <c r="P58" s="60" t="s">
        <v>11</v>
      </c>
      <c r="Q58" s="60"/>
      <c r="R58" s="13"/>
      <c r="S58" s="2"/>
      <c r="T58" s="2"/>
      <c r="U58" s="2"/>
      <c r="V58" s="2"/>
      <c r="W58" s="2"/>
      <c r="X58" s="2"/>
      <c r="Y58" s="2"/>
      <c r="Z58" s="2"/>
      <c r="AA58" s="2"/>
    </row>
    <row r="59" spans="11:27" ht="30" customHeight="1">
      <c r="K59" s="62" t="s">
        <v>155</v>
      </c>
      <c r="L59" s="62"/>
      <c r="M59" s="62"/>
      <c r="N59" s="62"/>
      <c r="O59" s="17"/>
      <c r="P59" s="10" t="s">
        <v>145</v>
      </c>
      <c r="Q59" s="10"/>
      <c r="R59" s="8"/>
      <c r="S59" s="2"/>
      <c r="T59" s="2"/>
      <c r="U59" s="2"/>
      <c r="V59" s="2"/>
      <c r="W59" s="2"/>
      <c r="X59" s="2"/>
      <c r="Y59" s="2"/>
      <c r="Z59" s="2"/>
      <c r="AA59" s="2"/>
    </row>
    <row r="60" spans="11:27" ht="15" customHeight="1">
      <c r="K60" s="2"/>
      <c r="L60" s="2"/>
      <c r="M60" s="2"/>
      <c r="N60" s="3"/>
      <c r="O60" s="13" t="s">
        <v>12</v>
      </c>
      <c r="P60" s="60" t="s">
        <v>11</v>
      </c>
      <c r="Q60" s="60"/>
      <c r="R60" s="13"/>
      <c r="S60" s="2"/>
      <c r="T60" s="2"/>
      <c r="U60" s="2"/>
      <c r="V60" s="2"/>
      <c r="W60" s="2"/>
      <c r="X60" s="2"/>
      <c r="Y60" s="2"/>
      <c r="Z60" s="2"/>
      <c r="AA60" s="2"/>
    </row>
    <row r="61" spans="11:27" ht="30">
      <c r="K61" s="62" t="s">
        <v>94</v>
      </c>
      <c r="L61" s="62"/>
      <c r="M61" s="62"/>
      <c r="N61" s="62"/>
      <c r="O61" s="17"/>
      <c r="P61" s="10" t="s">
        <v>145</v>
      </c>
      <c r="Q61" s="10"/>
      <c r="R61" s="8"/>
      <c r="S61" s="2"/>
      <c r="T61" s="2"/>
      <c r="U61" s="2"/>
      <c r="V61" s="2"/>
      <c r="W61" s="2"/>
      <c r="X61" s="2"/>
      <c r="Y61" s="2"/>
      <c r="Z61" s="2"/>
      <c r="AA61" s="2"/>
    </row>
    <row r="62" spans="11:27" ht="15" customHeight="1">
      <c r="K62" s="62" t="s">
        <v>148</v>
      </c>
      <c r="L62" s="62"/>
      <c r="M62" s="2"/>
      <c r="N62" s="3"/>
      <c r="O62" s="13" t="s">
        <v>12</v>
      </c>
      <c r="P62" s="60" t="s">
        <v>11</v>
      </c>
      <c r="Q62" s="60"/>
      <c r="R62" s="13"/>
      <c r="S62" s="2"/>
      <c r="T62" s="2"/>
      <c r="U62" s="2"/>
      <c r="V62" s="2"/>
      <c r="W62" s="2"/>
      <c r="X62" s="2"/>
      <c r="Y62" s="2"/>
      <c r="Z62" s="2"/>
      <c r="AA62" s="2"/>
    </row>
    <row r="63" spans="11:27" ht="15">
      <c r="K63" s="2"/>
      <c r="L63" s="2"/>
      <c r="M63" s="2"/>
      <c r="N63" s="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1:27" ht="15">
      <c r="K64" s="2"/>
      <c r="L64" s="2"/>
      <c r="M64" s="2"/>
      <c r="N64" s="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1:27" ht="15">
      <c r="K65" s="2"/>
      <c r="L65" s="2"/>
      <c r="M65" s="2"/>
      <c r="N65" s="3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1:27" ht="15" customHeight="1">
      <c r="K66" s="56" t="s">
        <v>149</v>
      </c>
      <c r="L66" s="56"/>
      <c r="M66" s="56"/>
      <c r="N66" s="3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</sheetData>
  <sheetProtection/>
  <mergeCells count="74">
    <mergeCell ref="P2:P3"/>
    <mergeCell ref="Q2:R2"/>
    <mergeCell ref="S2:S3"/>
    <mergeCell ref="T2:V2"/>
    <mergeCell ref="W2:W3"/>
    <mergeCell ref="X2:X3"/>
    <mergeCell ref="Y2:Y3"/>
    <mergeCell ref="Z2:Z3"/>
    <mergeCell ref="AA2:AA3"/>
    <mergeCell ref="K4:M4"/>
    <mergeCell ref="K5:M5"/>
    <mergeCell ref="K6:M6"/>
    <mergeCell ref="K1:M3"/>
    <mergeCell ref="N1:N3"/>
    <mergeCell ref="O1:O3"/>
    <mergeCell ref="P1:AA1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5:N55"/>
    <mergeCell ref="K61:N61"/>
    <mergeCell ref="K62:L62"/>
    <mergeCell ref="P62:Q62"/>
    <mergeCell ref="K66:M66"/>
    <mergeCell ref="K56:M56"/>
    <mergeCell ref="P56:Q56"/>
    <mergeCell ref="K57:N57"/>
    <mergeCell ref="P58:Q58"/>
    <mergeCell ref="K59:N59"/>
    <mergeCell ref="P60:Q6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Школа 17 </cp:lastModifiedBy>
  <cp:lastPrinted>2015-10-12T06:14:43Z</cp:lastPrinted>
  <dcterms:created xsi:type="dcterms:W3CDTF">2010-08-09T11:23:33Z</dcterms:created>
  <dcterms:modified xsi:type="dcterms:W3CDTF">2015-10-12T06:16:47Z</dcterms:modified>
  <cp:category/>
  <cp:version/>
  <cp:contentType/>
  <cp:contentStatus/>
</cp:coreProperties>
</file>